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专项" sheetId="1" r:id="rId1"/>
    <sheet name="涉农整合" sheetId="2" r:id="rId2"/>
    <sheet name="Sheet1" sheetId="3" r:id="rId3"/>
  </sheets>
  <definedNames>
    <definedName name="_xlnm._FilterDatabase" localSheetId="0" hidden="1">专项!$A$5:$AJ$9</definedName>
    <definedName name="_xlnm._FilterDatabase" localSheetId="1" hidden="1">涉农整合!$A$6:$AC$15</definedName>
  </definedNames>
  <calcPr calcId="144525" concurrentCalc="0"/>
</workbook>
</file>

<file path=xl/sharedStrings.xml><?xml version="1.0" encoding="utf-8"?>
<sst xmlns="http://schemas.openxmlformats.org/spreadsheetml/2006/main" count="276" uniqueCount="94">
  <si>
    <t>2020年陇川县专项扶贫资金项目进度表</t>
  </si>
  <si>
    <t>填表人：                联系电话：                                       填报时间：                                      单位：万元</t>
  </si>
  <si>
    <t>序号</t>
  </si>
  <si>
    <t>项目名称</t>
  </si>
  <si>
    <t>预算项目（功能科目）</t>
  </si>
  <si>
    <t>项目实施地点</t>
  </si>
  <si>
    <t>资金下达文件号</t>
  </si>
  <si>
    <t>资金类别</t>
  </si>
  <si>
    <t>存在困难和问题</t>
  </si>
  <si>
    <t>下一步工作措施和建议</t>
  </si>
  <si>
    <t>项目实施单位</t>
  </si>
  <si>
    <t>专项扶贫资金</t>
  </si>
  <si>
    <t>单位</t>
  </si>
  <si>
    <t>联系人</t>
  </si>
  <si>
    <t>电话</t>
  </si>
  <si>
    <t>乡镇</t>
  </si>
  <si>
    <t>村委会</t>
  </si>
  <si>
    <t>村民小组</t>
  </si>
  <si>
    <t>省级指标</t>
  </si>
  <si>
    <t>州级指标</t>
  </si>
  <si>
    <t>县级指标</t>
  </si>
  <si>
    <t>项目批复         文号</t>
  </si>
  <si>
    <t>项目批复      时间</t>
  </si>
  <si>
    <t>项目批复资金</t>
  </si>
  <si>
    <t>项目动工情况           （是填1     否填0）</t>
  </si>
  <si>
    <t>资金投向（农村基础设施建设、农业生产发展、其他）</t>
  </si>
  <si>
    <t>项目个数</t>
  </si>
  <si>
    <t>财政下达资金
（万元）</t>
  </si>
  <si>
    <t>已使用资金（万元）</t>
  </si>
  <si>
    <t>未使用资金（万元）</t>
  </si>
  <si>
    <t>资金使用进度%</t>
  </si>
  <si>
    <t>项目实施进度%</t>
  </si>
  <si>
    <t>项目完工情况           （是填1     否填0）</t>
  </si>
  <si>
    <t>项目验收情况           （是填1，否填0）</t>
  </si>
  <si>
    <t>项目审计情况           （是填1           否填0）</t>
  </si>
  <si>
    <t>金额</t>
  </si>
  <si>
    <t>说明</t>
  </si>
  <si>
    <t>实施单位初验</t>
  </si>
  <si>
    <t>县级验收</t>
  </si>
  <si>
    <t>合计</t>
  </si>
  <si>
    <t>—</t>
  </si>
  <si>
    <t>王子树乡帮角村大寨蚕桑基地动力电改动</t>
  </si>
  <si>
    <t>王子树乡</t>
  </si>
  <si>
    <t>邦角村</t>
  </si>
  <si>
    <t>大寨</t>
  </si>
  <si>
    <t>云财整合〔2019〕35号</t>
  </si>
  <si>
    <t>德财整合〔2019〕28号</t>
  </si>
  <si>
    <t>陇财整合〔2020〕31号1</t>
  </si>
  <si>
    <t>陇政复〔2020〕72号</t>
  </si>
  <si>
    <t>2020.03.24</t>
  </si>
  <si>
    <t>农村基础设施其他</t>
  </si>
  <si>
    <t>已完工，未验收</t>
  </si>
  <si>
    <t>无</t>
  </si>
  <si>
    <t>准备验收和报账手续</t>
  </si>
  <si>
    <t>王子树乡人民政府</t>
  </si>
  <si>
    <t>杨明</t>
  </si>
  <si>
    <t>王子树乡邦角村级集体经济项目（蚕桑产业）</t>
  </si>
  <si>
    <t>陇财整合〔2020〕31号2</t>
  </si>
  <si>
    <t>农业生产发展</t>
  </si>
  <si>
    <t>已完工，已报额度</t>
  </si>
  <si>
    <t>对接财政局加快资金拨付</t>
  </si>
  <si>
    <t>2020年陇川县王子树乡涉农整合资金项目情况表</t>
  </si>
  <si>
    <t xml:space="preserve">                      单位：万元</t>
  </si>
  <si>
    <t>涉农整合资金</t>
  </si>
  <si>
    <t>王子树乡王子树村生态茶厂饮水工程</t>
  </si>
  <si>
    <t>王子树村</t>
  </si>
  <si>
    <t>大山</t>
  </si>
  <si>
    <t>云财整合〔2019〕33号</t>
  </si>
  <si>
    <t>德财整合〔2019〕27号</t>
  </si>
  <si>
    <t>陇财整合〔2020〕32号1</t>
  </si>
  <si>
    <t>2020.3.24</t>
  </si>
  <si>
    <t>人饮工程</t>
  </si>
  <si>
    <t>做好项目台账</t>
  </si>
  <si>
    <t>王子树乡邦东下寨农村饮水安全巩固提升工程</t>
  </si>
  <si>
    <t>邦东村</t>
  </si>
  <si>
    <t>邦东景颇寨</t>
  </si>
  <si>
    <t>云财整合〔2019〕36号</t>
  </si>
  <si>
    <t>德财整合〔2019〕29号</t>
  </si>
  <si>
    <t>陇财整合〔2020〕33号</t>
  </si>
  <si>
    <t>王子树乡王子树村村组动力电改动</t>
  </si>
  <si>
    <t>农村基础设施建设其他</t>
  </si>
  <si>
    <t>王子树乡岗巴村农特产品展销中心项目</t>
  </si>
  <si>
    <t>岗巴村</t>
  </si>
  <si>
    <t>陇财整合〔2020〕32号2</t>
  </si>
  <si>
    <t>已完成部分资金报账，剩余资金等交房时候报账</t>
  </si>
  <si>
    <t>王子树乡曼亚河村农特产品展销中心项目</t>
  </si>
  <si>
    <t>曼亚河村</t>
  </si>
  <si>
    <t>王子树乡那邦村电商扶贫（爱心超市）</t>
  </si>
  <si>
    <t>那邦村</t>
  </si>
  <si>
    <t>那邦老寨</t>
  </si>
  <si>
    <t>农业生产发展其他</t>
  </si>
  <si>
    <t>王子树乡帮角村大寨蚕桑产业基地灌溉建设</t>
  </si>
  <si>
    <t>王子树村河头产业基地灌溉建设</t>
  </si>
  <si>
    <t>河头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</si>
</sst>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b/>
      <sz val="16"/>
      <name val="宋体"/>
      <charset val="134"/>
    </font>
    <font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</font>
    <font>
      <sz val="8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0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theme="1"/>
      <name val="Arial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9" fillId="2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18" borderId="14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0" fontId="33" fillId="17" borderId="17" applyNumberFormat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/>
    <xf numFmtId="0" fontId="13" fillId="3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30" fillId="0" borderId="0"/>
  </cellStyleXfs>
  <cellXfs count="1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7" fontId="0" fillId="0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5" fillId="0" borderId="2" xfId="8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 shrinkToFit="1"/>
    </xf>
    <xf numFmtId="0" fontId="6" fillId="3" borderId="2" xfId="13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177" fontId="7" fillId="3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49" fontId="7" fillId="3" borderId="4" xfId="0" applyNumberFormat="1" applyFont="1" applyFill="1" applyBorder="1" applyAlignment="1" applyProtection="1">
      <alignment horizontal="center" vertical="center" wrapText="1"/>
    </xf>
    <xf numFmtId="177" fontId="7" fillId="3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 applyProtection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9" xfId="0" applyNumberFormat="1" applyFont="1" applyFill="1" applyBorder="1" applyAlignment="1">
      <alignment horizontal="center" vertical="center" wrapText="1" shrinkToFit="1"/>
    </xf>
    <xf numFmtId="177" fontId="6" fillId="3" borderId="5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 applyProtection="1">
      <alignment horizontal="center" vertical="center"/>
    </xf>
    <xf numFmtId="0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 shrinkToFit="1"/>
    </xf>
    <xf numFmtId="0" fontId="2" fillId="3" borderId="9" xfId="0" applyFont="1" applyFill="1" applyBorder="1" applyAlignment="1">
      <alignment horizontal="center" vertical="center" wrapText="1"/>
    </xf>
    <xf numFmtId="177" fontId="2" fillId="3" borderId="8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177" fontId="6" fillId="3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177" fontId="2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8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 shrinkToFit="1"/>
    </xf>
    <xf numFmtId="0" fontId="11" fillId="0" borderId="2" xfId="0" applyFont="1" applyFill="1" applyBorder="1" applyAlignment="1" applyProtection="1">
      <alignment horizontal="center" vertical="center" wrapText="1"/>
    </xf>
    <xf numFmtId="177" fontId="0" fillId="0" borderId="2" xfId="0" applyNumberForma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 wrapText="1"/>
    </xf>
    <xf numFmtId="177" fontId="11" fillId="3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 applyProtection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177" fontId="11" fillId="3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49" fontId="11" fillId="3" borderId="6" xfId="0" applyNumberFormat="1" applyFont="1" applyFill="1" applyBorder="1" applyAlignment="1" applyProtection="1">
      <alignment horizontal="center" vertical="center"/>
    </xf>
    <xf numFmtId="177" fontId="0" fillId="0" borderId="8" xfId="0" applyNumberFormat="1" applyFill="1" applyBorder="1" applyAlignment="1">
      <alignment horizontal="center" vertical="center" wrapText="1"/>
    </xf>
    <xf numFmtId="177" fontId="11" fillId="2" borderId="5" xfId="0" applyNumberFormat="1" applyFont="1" applyFill="1" applyBorder="1" applyAlignment="1" applyProtection="1">
      <alignment horizontal="center" vertical="center" wrapText="1"/>
    </xf>
    <xf numFmtId="176" fontId="11" fillId="2" borderId="5" xfId="0" applyNumberFormat="1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 shrinkToFit="1"/>
    </xf>
    <xf numFmtId="177" fontId="11" fillId="3" borderId="5" xfId="0" applyNumberFormat="1" applyFont="1" applyFill="1" applyBorder="1" applyAlignment="1" applyProtection="1">
      <alignment horizontal="center" vertical="center" wrapText="1"/>
    </xf>
    <xf numFmtId="0" fontId="11" fillId="3" borderId="6" xfId="0" applyNumberFormat="1" applyFont="1" applyFill="1" applyBorder="1" applyAlignment="1" applyProtection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9" fontId="1" fillId="2" borderId="2" xfId="1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1" fillId="3" borderId="3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 4" xfId="52"/>
    <cellStyle name="常规 11" xfId="53"/>
    <cellStyle name="常规_Sheet1" xfId="54"/>
    <cellStyle name="Normal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zoomScale="90" zoomScaleNormal="90" topLeftCell="B1" workbookViewId="0">
      <pane ySplit="5" topLeftCell="A6" activePane="bottomLeft" state="frozen"/>
      <selection/>
      <selection pane="bottomLeft" activeCell="B8" sqref="B8:AD9"/>
    </sheetView>
  </sheetViews>
  <sheetFormatPr defaultColWidth="9" defaultRowHeight="13.5"/>
  <cols>
    <col min="1" max="1" width="5.13333333333333" style="4" customWidth="1"/>
    <col min="2" max="2" width="17.5" style="4" customWidth="1"/>
    <col min="3" max="3" width="12.1333333333333" style="4" hidden="1" customWidth="1"/>
    <col min="4" max="4" width="5.63333333333333" style="4" customWidth="1"/>
    <col min="5" max="6" width="8.5" style="4" customWidth="1"/>
    <col min="7" max="7" width="10" style="4" customWidth="1"/>
    <col min="8" max="8" width="9.25" style="4" customWidth="1"/>
    <col min="9" max="10" width="8.13333333333333" style="8" customWidth="1"/>
    <col min="11" max="11" width="11.5" style="8" customWidth="1"/>
    <col min="12" max="12" width="12.3666666666667" style="9" customWidth="1"/>
    <col min="13" max="13" width="8.13333333333333" style="7" customWidth="1"/>
    <col min="14" max="14" width="7.63333333333333" style="7" customWidth="1"/>
    <col min="15" max="15" width="8.13333333333333" style="7" customWidth="1"/>
    <col min="16" max="16" width="10.8833333333333" style="9" customWidth="1"/>
    <col min="17" max="17" width="10.9666666666667" style="9" customWidth="1"/>
    <col min="18" max="18" width="11.25" style="9" customWidth="1"/>
    <col min="19" max="19" width="8.13333333333333" style="8" customWidth="1"/>
    <col min="20" max="20" width="8.13333333333333" style="7" customWidth="1"/>
    <col min="21" max="21" width="7.13333333333333" style="7" customWidth="1"/>
    <col min="22" max="22" width="6.13333333333333" style="7" customWidth="1"/>
    <col min="23" max="23" width="7.5" style="7" customWidth="1"/>
    <col min="24" max="25" width="6.13333333333333" style="7" customWidth="1"/>
    <col min="26" max="26" width="6.13333333333333" style="8" customWidth="1"/>
    <col min="27" max="27" width="8.25" style="8" customWidth="1"/>
    <col min="28" max="28" width="9" style="4"/>
    <col min="29" max="29" width="9" style="7"/>
    <col min="30" max="30" width="12.6333333333333" style="4" customWidth="1"/>
    <col min="31" max="16384" width="9" style="4"/>
  </cols>
  <sheetData>
    <row r="1" s="1" customFormat="1" ht="29.1" customHeight="1" spans="1:29">
      <c r="A1" s="10" t="s">
        <v>0</v>
      </c>
      <c r="B1" s="10"/>
      <c r="C1" s="10"/>
      <c r="D1" s="10"/>
      <c r="E1" s="10"/>
      <c r="F1" s="10"/>
      <c r="G1" s="10"/>
      <c r="H1" s="10"/>
      <c r="I1" s="31"/>
      <c r="J1" s="31"/>
      <c r="K1" s="31"/>
      <c r="L1" s="32"/>
      <c r="M1" s="10"/>
      <c r="N1" s="10"/>
      <c r="O1" s="10"/>
      <c r="P1" s="32"/>
      <c r="Q1" s="32"/>
      <c r="R1" s="32"/>
      <c r="S1" s="31"/>
      <c r="T1" s="10"/>
      <c r="U1" s="10"/>
      <c r="V1" s="10"/>
      <c r="W1" s="10"/>
      <c r="X1" s="10"/>
      <c r="Y1" s="10"/>
      <c r="Z1" s="31"/>
      <c r="AA1" s="31"/>
      <c r="AC1" s="111"/>
    </row>
    <row r="2" s="1" customFormat="1" ht="17.1" customHeight="1" spans="1:30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34"/>
      <c r="M2" s="33"/>
      <c r="N2" s="33"/>
      <c r="O2" s="33"/>
      <c r="P2" s="34"/>
      <c r="Q2" s="34"/>
      <c r="R2" s="34"/>
      <c r="S2" s="74"/>
      <c r="T2" s="33"/>
      <c r="U2" s="33"/>
      <c r="V2" s="33"/>
      <c r="W2" s="33"/>
      <c r="X2" s="33"/>
      <c r="Y2" s="33"/>
      <c r="Z2" s="74"/>
      <c r="AA2" s="74"/>
      <c r="AB2" s="74"/>
      <c r="AC2" s="33"/>
      <c r="AD2" s="74"/>
    </row>
    <row r="3" s="2" customFormat="1" ht="17.1" customHeight="1" spans="1:30">
      <c r="A3" s="12" t="s">
        <v>2</v>
      </c>
      <c r="B3" s="12" t="s">
        <v>3</v>
      </c>
      <c r="C3" s="12" t="s">
        <v>4</v>
      </c>
      <c r="D3" s="75" t="s">
        <v>5</v>
      </c>
      <c r="E3" s="75"/>
      <c r="F3" s="75"/>
      <c r="G3" s="75" t="s">
        <v>6</v>
      </c>
      <c r="H3" s="75"/>
      <c r="I3" s="75"/>
      <c r="J3" s="75" t="s">
        <v>7</v>
      </c>
      <c r="K3" s="75"/>
      <c r="L3" s="80"/>
      <c r="M3" s="75"/>
      <c r="N3" s="75"/>
      <c r="O3" s="75"/>
      <c r="P3" s="80"/>
      <c r="Q3" s="80"/>
      <c r="R3" s="80"/>
      <c r="S3" s="75"/>
      <c r="T3" s="75"/>
      <c r="U3" s="75"/>
      <c r="V3" s="75"/>
      <c r="W3" s="75"/>
      <c r="X3" s="75"/>
      <c r="Y3" s="75"/>
      <c r="Z3" s="12" t="s">
        <v>8</v>
      </c>
      <c r="AA3" s="12" t="s">
        <v>9</v>
      </c>
      <c r="AB3" s="75" t="s">
        <v>10</v>
      </c>
      <c r="AC3" s="75"/>
      <c r="AD3" s="75"/>
    </row>
    <row r="4" s="3" customFormat="1" ht="24" customHeight="1" spans="1:30">
      <c r="A4" s="15"/>
      <c r="B4" s="15"/>
      <c r="C4" s="15"/>
      <c r="D4" s="75"/>
      <c r="E4" s="75"/>
      <c r="F4" s="75"/>
      <c r="G4" s="75"/>
      <c r="H4" s="75"/>
      <c r="I4" s="75"/>
      <c r="J4" s="75" t="s">
        <v>11</v>
      </c>
      <c r="K4" s="75"/>
      <c r="L4" s="80"/>
      <c r="M4" s="75"/>
      <c r="N4" s="75"/>
      <c r="O4" s="75"/>
      <c r="P4" s="80"/>
      <c r="Q4" s="80"/>
      <c r="R4" s="80"/>
      <c r="S4" s="75"/>
      <c r="T4" s="75"/>
      <c r="U4" s="75"/>
      <c r="V4" s="75"/>
      <c r="W4" s="75"/>
      <c r="X4" s="75"/>
      <c r="Y4" s="75"/>
      <c r="Z4" s="15"/>
      <c r="AA4" s="15"/>
      <c r="AB4" s="12" t="s">
        <v>12</v>
      </c>
      <c r="AC4" s="12" t="s">
        <v>13</v>
      </c>
      <c r="AD4" s="12" t="s">
        <v>14</v>
      </c>
    </row>
    <row r="5" ht="82" customHeight="1" spans="1:30">
      <c r="A5" s="15"/>
      <c r="B5" s="15"/>
      <c r="C5" s="15"/>
      <c r="D5" s="75" t="s">
        <v>15</v>
      </c>
      <c r="E5" s="75" t="s">
        <v>16</v>
      </c>
      <c r="F5" s="75" t="s">
        <v>17</v>
      </c>
      <c r="G5" s="75" t="s">
        <v>18</v>
      </c>
      <c r="H5" s="75" t="s">
        <v>19</v>
      </c>
      <c r="I5" s="75" t="s">
        <v>20</v>
      </c>
      <c r="J5" s="81" t="s">
        <v>21</v>
      </c>
      <c r="K5" s="82" t="s">
        <v>22</v>
      </c>
      <c r="L5" s="83" t="s">
        <v>23</v>
      </c>
      <c r="M5" s="84" t="s">
        <v>24</v>
      </c>
      <c r="N5" s="85" t="s">
        <v>25</v>
      </c>
      <c r="O5" s="86" t="s">
        <v>26</v>
      </c>
      <c r="P5" s="87" t="s">
        <v>27</v>
      </c>
      <c r="Q5" s="102" t="s">
        <v>28</v>
      </c>
      <c r="R5" s="102" t="s">
        <v>29</v>
      </c>
      <c r="S5" s="103"/>
      <c r="T5" s="84" t="s">
        <v>30</v>
      </c>
      <c r="U5" s="84" t="s">
        <v>31</v>
      </c>
      <c r="V5" s="84" t="s">
        <v>32</v>
      </c>
      <c r="W5" s="104" t="s">
        <v>33</v>
      </c>
      <c r="X5" s="105"/>
      <c r="Y5" s="112" t="s">
        <v>34</v>
      </c>
      <c r="Z5" s="15"/>
      <c r="AA5" s="15"/>
      <c r="AB5" s="15"/>
      <c r="AC5" s="15"/>
      <c r="AD5" s="15"/>
    </row>
    <row r="6" ht="27" customHeight="1" spans="1:30">
      <c r="A6" s="17"/>
      <c r="B6" s="17"/>
      <c r="C6" s="17"/>
      <c r="D6" s="75"/>
      <c r="E6" s="75"/>
      <c r="F6" s="75"/>
      <c r="G6" s="75"/>
      <c r="H6" s="75"/>
      <c r="I6" s="75"/>
      <c r="J6" s="88"/>
      <c r="K6" s="89"/>
      <c r="L6" s="90"/>
      <c r="M6" s="91"/>
      <c r="N6" s="92"/>
      <c r="O6" s="93"/>
      <c r="P6" s="94" t="s">
        <v>35</v>
      </c>
      <c r="Q6" s="80" t="s">
        <v>35</v>
      </c>
      <c r="R6" s="80" t="s">
        <v>35</v>
      </c>
      <c r="S6" s="75" t="s">
        <v>36</v>
      </c>
      <c r="T6" s="91"/>
      <c r="U6" s="91"/>
      <c r="V6" s="91"/>
      <c r="W6" s="106" t="s">
        <v>37</v>
      </c>
      <c r="X6" s="107" t="s">
        <v>38</v>
      </c>
      <c r="Y6" s="88"/>
      <c r="Z6" s="17"/>
      <c r="AA6" s="17"/>
      <c r="AB6" s="17"/>
      <c r="AC6" s="17"/>
      <c r="AD6" s="17"/>
    </row>
    <row r="7" s="5" customFormat="1" ht="27" customHeight="1" spans="1:30">
      <c r="A7" s="19"/>
      <c r="B7" s="20" t="s">
        <v>39</v>
      </c>
      <c r="C7" s="21"/>
      <c r="D7" s="76" t="s">
        <v>40</v>
      </c>
      <c r="E7" s="76" t="s">
        <v>40</v>
      </c>
      <c r="F7" s="76" t="s">
        <v>40</v>
      </c>
      <c r="G7" s="76" t="s">
        <v>40</v>
      </c>
      <c r="H7" s="76" t="s">
        <v>40</v>
      </c>
      <c r="I7" s="76" t="s">
        <v>40</v>
      </c>
      <c r="J7" s="76" t="s">
        <v>40</v>
      </c>
      <c r="K7" s="76" t="s">
        <v>40</v>
      </c>
      <c r="L7" s="95">
        <f>SUM(L8:L9)</f>
        <v>40</v>
      </c>
      <c r="M7" s="96">
        <f>SUM(M8:M9)</f>
        <v>2</v>
      </c>
      <c r="N7" s="76" t="s">
        <v>40</v>
      </c>
      <c r="O7" s="96">
        <f>SUM(O8:O9)</f>
        <v>2</v>
      </c>
      <c r="P7" s="95">
        <f>SUM(P8:P9)</f>
        <v>40</v>
      </c>
      <c r="Q7" s="95">
        <f>SUM(Q8:Q9)</f>
        <v>0</v>
      </c>
      <c r="R7" s="95">
        <f>SUM(R8:R9)</f>
        <v>40</v>
      </c>
      <c r="S7" s="76" t="s">
        <v>40</v>
      </c>
      <c r="T7" s="108">
        <f>Q7/P7</f>
        <v>0</v>
      </c>
      <c r="U7" s="108">
        <f>V7/O7</f>
        <v>1</v>
      </c>
      <c r="V7" s="96">
        <f>SUM(V8:V9)</f>
        <v>2</v>
      </c>
      <c r="W7" s="96">
        <f>SUM(W8:W9)</f>
        <v>1</v>
      </c>
      <c r="X7" s="96">
        <f>SUM(X8:X9)</f>
        <v>0</v>
      </c>
      <c r="Y7" s="96">
        <f>SUM(Y8:Y9)</f>
        <v>0</v>
      </c>
      <c r="Z7" s="76" t="s">
        <v>40</v>
      </c>
      <c r="AA7" s="76" t="s">
        <v>40</v>
      </c>
      <c r="AB7" s="76" t="s">
        <v>40</v>
      </c>
      <c r="AC7" s="76" t="s">
        <v>40</v>
      </c>
      <c r="AD7" s="76" t="s">
        <v>40</v>
      </c>
    </row>
    <row r="8" ht="40.5" spans="1:30">
      <c r="A8" s="77">
        <v>27</v>
      </c>
      <c r="B8" s="17" t="s">
        <v>41</v>
      </c>
      <c r="C8" s="30"/>
      <c r="D8" s="75" t="s">
        <v>42</v>
      </c>
      <c r="E8" s="75" t="s">
        <v>43</v>
      </c>
      <c r="F8" s="75" t="s">
        <v>44</v>
      </c>
      <c r="G8" s="75" t="s">
        <v>45</v>
      </c>
      <c r="H8" s="78" t="s">
        <v>46</v>
      </c>
      <c r="I8" s="97" t="s">
        <v>47</v>
      </c>
      <c r="J8" s="98" t="s">
        <v>48</v>
      </c>
      <c r="K8" s="99" t="s">
        <v>49</v>
      </c>
      <c r="L8" s="100">
        <v>20</v>
      </c>
      <c r="M8" s="91">
        <v>1</v>
      </c>
      <c r="N8" s="99" t="s">
        <v>50</v>
      </c>
      <c r="O8" s="101">
        <v>1</v>
      </c>
      <c r="P8" s="94">
        <v>20</v>
      </c>
      <c r="Q8" s="80">
        <v>0</v>
      </c>
      <c r="R8" s="80">
        <f>P8-Q8</f>
        <v>20</v>
      </c>
      <c r="S8" s="109" t="s">
        <v>51</v>
      </c>
      <c r="T8" s="91">
        <v>0</v>
      </c>
      <c r="U8" s="110">
        <v>1</v>
      </c>
      <c r="V8" s="91">
        <v>1</v>
      </c>
      <c r="W8" s="91">
        <v>0</v>
      </c>
      <c r="X8" s="91">
        <v>0</v>
      </c>
      <c r="Y8" s="91">
        <v>0</v>
      </c>
      <c r="Z8" s="91" t="s">
        <v>52</v>
      </c>
      <c r="AA8" s="30" t="s">
        <v>53</v>
      </c>
      <c r="AB8" s="113" t="s">
        <v>54</v>
      </c>
      <c r="AC8" s="114" t="s">
        <v>55</v>
      </c>
      <c r="AD8" s="115">
        <v>18314545723</v>
      </c>
    </row>
    <row r="9" ht="40.5" spans="1:30">
      <c r="A9" s="77">
        <v>28</v>
      </c>
      <c r="B9" s="17" t="s">
        <v>56</v>
      </c>
      <c r="C9" s="30"/>
      <c r="D9" s="75" t="s">
        <v>42</v>
      </c>
      <c r="E9" s="75" t="s">
        <v>43</v>
      </c>
      <c r="F9" s="75" t="s">
        <v>44</v>
      </c>
      <c r="G9" s="79" t="s">
        <v>45</v>
      </c>
      <c r="H9" s="78" t="s">
        <v>46</v>
      </c>
      <c r="I9" s="97" t="s">
        <v>57</v>
      </c>
      <c r="J9" s="98" t="s">
        <v>48</v>
      </c>
      <c r="K9" s="99" t="s">
        <v>49</v>
      </c>
      <c r="L9" s="100">
        <v>20</v>
      </c>
      <c r="M9" s="91">
        <v>1</v>
      </c>
      <c r="N9" s="92" t="s">
        <v>58</v>
      </c>
      <c r="O9" s="101">
        <v>1</v>
      </c>
      <c r="P9" s="94">
        <v>20</v>
      </c>
      <c r="Q9" s="80">
        <v>0</v>
      </c>
      <c r="R9" s="80">
        <f>P9-Q9</f>
        <v>20</v>
      </c>
      <c r="S9" s="109" t="s">
        <v>59</v>
      </c>
      <c r="T9" s="91">
        <v>0</v>
      </c>
      <c r="U9" s="110">
        <v>1</v>
      </c>
      <c r="V9" s="91">
        <v>1</v>
      </c>
      <c r="W9" s="91">
        <v>1</v>
      </c>
      <c r="X9" s="91">
        <v>0</v>
      </c>
      <c r="Y9" s="91">
        <v>0</v>
      </c>
      <c r="Z9" s="91" t="s">
        <v>52</v>
      </c>
      <c r="AA9" s="30" t="s">
        <v>60</v>
      </c>
      <c r="AB9" s="113" t="s">
        <v>54</v>
      </c>
      <c r="AC9" s="114" t="s">
        <v>55</v>
      </c>
      <c r="AD9" s="115">
        <v>18314545723</v>
      </c>
    </row>
  </sheetData>
  <autoFilter ref="A5:AJ9">
    <extLst/>
  </autoFilter>
  <mergeCells count="34">
    <mergeCell ref="A1:Y1"/>
    <mergeCell ref="A2:AD2"/>
    <mergeCell ref="J3:Y3"/>
    <mergeCell ref="AB3:AD3"/>
    <mergeCell ref="J4:Y4"/>
    <mergeCell ref="R5:S5"/>
    <mergeCell ref="W5:X5"/>
    <mergeCell ref="B7:C7"/>
    <mergeCell ref="A3:A6"/>
    <mergeCell ref="B3:B6"/>
    <mergeCell ref="C3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T5:T6"/>
    <mergeCell ref="U5:U6"/>
    <mergeCell ref="V5:V6"/>
    <mergeCell ref="Y5:Y6"/>
    <mergeCell ref="Z3:Z6"/>
    <mergeCell ref="AA3:AA6"/>
    <mergeCell ref="AB4:AB6"/>
    <mergeCell ref="AC4:AC6"/>
    <mergeCell ref="AD4:AD6"/>
    <mergeCell ref="D3:F4"/>
    <mergeCell ref="G3:I4"/>
  </mergeCells>
  <dataValidations count="1">
    <dataValidation type="list" allowBlank="1" showInputMessage="1" showErrorMessage="1" sqref="B5 C5 D5 E5:F5">
      <formula1>#REF!</formula1>
    </dataValidation>
  </dataValidations>
  <pageMargins left="0.357638888888889" right="0.357638888888889" top="0.409027777777778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7"/>
  <sheetViews>
    <sheetView tabSelected="1" zoomScale="110" zoomScaleNormal="110" workbookViewId="0">
      <selection activeCell="Y15" sqref="Y15"/>
    </sheetView>
  </sheetViews>
  <sheetFormatPr defaultColWidth="9" defaultRowHeight="13.5"/>
  <cols>
    <col min="1" max="1" width="5.13333333333333" style="4" customWidth="1"/>
    <col min="2" max="2" width="15.8" style="4" customWidth="1"/>
    <col min="3" max="3" width="10.2166666666667" style="4" hidden="1" customWidth="1"/>
    <col min="4" max="4" width="7.00833333333333" style="4" customWidth="1"/>
    <col min="5" max="6" width="5.43333333333333" style="4" customWidth="1"/>
    <col min="7" max="8" width="8.06666666666667" style="4" customWidth="1"/>
    <col min="9" max="9" width="11.475" style="7" customWidth="1"/>
    <col min="10" max="10" width="6.05" style="8" customWidth="1"/>
    <col min="11" max="11" width="11.1333333333333" style="8" customWidth="1"/>
    <col min="12" max="12" width="8.75" style="9" customWidth="1"/>
    <col min="13" max="13" width="7.03333333333333" style="7" customWidth="1"/>
    <col min="14" max="14" width="7.63333333333333" style="7" customWidth="1"/>
    <col min="15" max="15" width="9.88333333333333" style="7" customWidth="1"/>
    <col min="16" max="16" width="8.25" style="9" customWidth="1"/>
    <col min="17" max="17" width="7.5" style="9" customWidth="1"/>
    <col min="18" max="18" width="9.13333333333333" style="9" customWidth="1"/>
    <col min="19" max="19" width="10.9083333333333" style="8" customWidth="1"/>
    <col min="20" max="21" width="4.93333333333333" style="7" customWidth="1"/>
    <col min="22" max="25" width="4.93333333333333" style="8" customWidth="1"/>
    <col min="26" max="27" width="6.175" style="8" customWidth="1"/>
    <col min="28" max="29" width="6.175" style="4" customWidth="1"/>
    <col min="30" max="16384" width="9" style="4"/>
  </cols>
  <sheetData>
    <row r="1" s="1" customFormat="1" ht="29.1" customHeight="1" spans="1:27">
      <c r="A1" s="10" t="s">
        <v>61</v>
      </c>
      <c r="B1" s="10"/>
      <c r="C1" s="10"/>
      <c r="D1" s="10"/>
      <c r="E1" s="10"/>
      <c r="F1" s="10"/>
      <c r="G1" s="10"/>
      <c r="H1" s="10"/>
      <c r="I1" s="10"/>
      <c r="J1" s="31"/>
      <c r="K1" s="31"/>
      <c r="L1" s="32"/>
      <c r="M1" s="10"/>
      <c r="N1" s="10"/>
      <c r="O1" s="10"/>
      <c r="P1" s="32"/>
      <c r="Q1" s="32"/>
      <c r="R1" s="32"/>
      <c r="S1" s="31"/>
      <c r="T1" s="10"/>
      <c r="U1" s="10"/>
      <c r="V1" s="31"/>
      <c r="W1" s="31"/>
      <c r="X1" s="31"/>
      <c r="Y1" s="31"/>
      <c r="Z1" s="31"/>
      <c r="AA1" s="31"/>
    </row>
    <row r="2" s="1" customFormat="1" ht="17.1" customHeight="1" spans="1:29">
      <c r="A2" s="11" t="s">
        <v>62</v>
      </c>
      <c r="B2" s="11"/>
      <c r="C2" s="11"/>
      <c r="D2" s="11"/>
      <c r="E2" s="11"/>
      <c r="F2" s="11"/>
      <c r="G2" s="11"/>
      <c r="H2" s="11"/>
      <c r="I2" s="33"/>
      <c r="J2" s="11"/>
      <c r="K2" s="11"/>
      <c r="L2" s="34"/>
      <c r="M2" s="33"/>
      <c r="N2" s="33"/>
      <c r="O2" s="33"/>
      <c r="P2" s="34"/>
      <c r="Q2" s="34"/>
      <c r="R2" s="34"/>
      <c r="S2" s="11"/>
      <c r="T2" s="33"/>
      <c r="U2" s="33"/>
      <c r="V2" s="11"/>
      <c r="W2" s="11"/>
      <c r="X2" s="11"/>
      <c r="Y2" s="11"/>
      <c r="Z2" s="11"/>
      <c r="AA2" s="11"/>
      <c r="AB2" s="11"/>
      <c r="AC2" s="11"/>
    </row>
    <row r="3" s="2" customFormat="1" ht="17.1" customHeight="1" spans="1:29">
      <c r="A3" s="12" t="s">
        <v>2</v>
      </c>
      <c r="B3" s="13" t="s">
        <v>3</v>
      </c>
      <c r="C3" s="13" t="s">
        <v>4</v>
      </c>
      <c r="D3" s="14" t="s">
        <v>5</v>
      </c>
      <c r="E3" s="14"/>
      <c r="F3" s="14"/>
      <c r="G3" s="14" t="s">
        <v>6</v>
      </c>
      <c r="H3" s="14"/>
      <c r="I3" s="14"/>
      <c r="J3" s="14" t="s">
        <v>7</v>
      </c>
      <c r="K3" s="14"/>
      <c r="L3" s="35"/>
      <c r="M3" s="14"/>
      <c r="N3" s="14"/>
      <c r="O3" s="14"/>
      <c r="P3" s="35"/>
      <c r="Q3" s="35"/>
      <c r="R3" s="35"/>
      <c r="S3" s="14"/>
      <c r="T3" s="14"/>
      <c r="U3" s="14"/>
      <c r="V3" s="14"/>
      <c r="W3" s="14"/>
      <c r="X3" s="14"/>
      <c r="Y3" s="14"/>
      <c r="Z3" s="13" t="s">
        <v>8</v>
      </c>
      <c r="AA3" s="13" t="s">
        <v>9</v>
      </c>
      <c r="AB3" s="14" t="s">
        <v>10</v>
      </c>
      <c r="AC3" s="14"/>
    </row>
    <row r="4" s="3" customFormat="1" ht="24" customHeight="1" spans="1:29">
      <c r="A4" s="15"/>
      <c r="B4" s="16"/>
      <c r="C4" s="16"/>
      <c r="D4" s="14"/>
      <c r="E4" s="14"/>
      <c r="F4" s="14"/>
      <c r="G4" s="14"/>
      <c r="H4" s="14"/>
      <c r="I4" s="14"/>
      <c r="J4" s="14" t="s">
        <v>63</v>
      </c>
      <c r="K4" s="14"/>
      <c r="L4" s="35"/>
      <c r="M4" s="14"/>
      <c r="N4" s="14"/>
      <c r="O4" s="14"/>
      <c r="P4" s="35"/>
      <c r="Q4" s="35"/>
      <c r="R4" s="35"/>
      <c r="S4" s="14"/>
      <c r="T4" s="14"/>
      <c r="U4" s="14"/>
      <c r="V4" s="14"/>
      <c r="W4" s="14"/>
      <c r="X4" s="14"/>
      <c r="Y4" s="14"/>
      <c r="Z4" s="16"/>
      <c r="AA4" s="16"/>
      <c r="AB4" s="13" t="s">
        <v>12</v>
      </c>
      <c r="AC4" s="13" t="s">
        <v>13</v>
      </c>
    </row>
    <row r="5" s="4" customFormat="1" ht="61" customHeight="1" spans="1:29">
      <c r="A5" s="15"/>
      <c r="B5" s="16"/>
      <c r="C5" s="16"/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36" t="s">
        <v>21</v>
      </c>
      <c r="K5" s="37" t="s">
        <v>22</v>
      </c>
      <c r="L5" s="38" t="s">
        <v>23</v>
      </c>
      <c r="M5" s="39" t="s">
        <v>24</v>
      </c>
      <c r="N5" s="40" t="s">
        <v>25</v>
      </c>
      <c r="O5" s="41" t="s">
        <v>26</v>
      </c>
      <c r="P5" s="42" t="s">
        <v>27</v>
      </c>
      <c r="Q5" s="61" t="s">
        <v>28</v>
      </c>
      <c r="R5" s="61" t="s">
        <v>29</v>
      </c>
      <c r="S5" s="62"/>
      <c r="T5" s="39" t="s">
        <v>30</v>
      </c>
      <c r="U5" s="39" t="s">
        <v>31</v>
      </c>
      <c r="V5" s="39" t="s">
        <v>32</v>
      </c>
      <c r="W5" s="63" t="s">
        <v>33</v>
      </c>
      <c r="X5" s="64"/>
      <c r="Y5" s="71" t="s">
        <v>34</v>
      </c>
      <c r="Z5" s="16"/>
      <c r="AA5" s="16"/>
      <c r="AB5" s="16"/>
      <c r="AC5" s="16"/>
    </row>
    <row r="6" s="4" customFormat="1" ht="27" customHeight="1" spans="1:29">
      <c r="A6" s="17"/>
      <c r="B6" s="18"/>
      <c r="C6" s="18"/>
      <c r="D6" s="14"/>
      <c r="E6" s="14"/>
      <c r="F6" s="14"/>
      <c r="G6" s="14"/>
      <c r="H6" s="14"/>
      <c r="I6" s="14"/>
      <c r="J6" s="43"/>
      <c r="K6" s="44"/>
      <c r="L6" s="45"/>
      <c r="M6" s="46"/>
      <c r="N6" s="47"/>
      <c r="O6" s="48"/>
      <c r="P6" s="49" t="s">
        <v>35</v>
      </c>
      <c r="Q6" s="35" t="s">
        <v>35</v>
      </c>
      <c r="R6" s="35" t="s">
        <v>35</v>
      </c>
      <c r="S6" s="14" t="s">
        <v>36</v>
      </c>
      <c r="T6" s="46"/>
      <c r="U6" s="46"/>
      <c r="V6" s="46"/>
      <c r="W6" s="65" t="s">
        <v>37</v>
      </c>
      <c r="X6" s="66" t="s">
        <v>38</v>
      </c>
      <c r="Y6" s="43"/>
      <c r="Z6" s="18"/>
      <c r="AA6" s="18"/>
      <c r="AB6" s="18"/>
      <c r="AC6" s="18"/>
    </row>
    <row r="7" s="5" customFormat="1" ht="27" customHeight="1" spans="1:29">
      <c r="A7" s="19" t="s">
        <v>40</v>
      </c>
      <c r="B7" s="20" t="s">
        <v>39</v>
      </c>
      <c r="C7" s="21"/>
      <c r="D7" s="19" t="s">
        <v>40</v>
      </c>
      <c r="E7" s="19" t="s">
        <v>40</v>
      </c>
      <c r="F7" s="19" t="s">
        <v>40</v>
      </c>
      <c r="G7" s="19" t="s">
        <v>40</v>
      </c>
      <c r="H7" s="19" t="s">
        <v>40</v>
      </c>
      <c r="I7" s="19" t="s">
        <v>40</v>
      </c>
      <c r="J7" s="19" t="s">
        <v>40</v>
      </c>
      <c r="K7" s="19" t="s">
        <v>40</v>
      </c>
      <c r="L7" s="50">
        <f>SUM(L8:L17)</f>
        <v>236.4</v>
      </c>
      <c r="M7" s="50">
        <f t="shared" ref="M7:AD7" si="0">SUM(M8:M17)</f>
        <v>10</v>
      </c>
      <c r="N7" s="50">
        <f t="shared" si="0"/>
        <v>0</v>
      </c>
      <c r="O7" s="50">
        <f t="shared" si="0"/>
        <v>10</v>
      </c>
      <c r="P7" s="50">
        <f t="shared" si="0"/>
        <v>236.4</v>
      </c>
      <c r="Q7" s="50">
        <f t="shared" si="0"/>
        <v>235.834568</v>
      </c>
      <c r="R7" s="50">
        <f t="shared" si="0"/>
        <v>0.565432000000001</v>
      </c>
      <c r="S7" s="50">
        <f t="shared" si="0"/>
        <v>0</v>
      </c>
      <c r="T7" s="50"/>
      <c r="U7" s="50">
        <f t="shared" si="0"/>
        <v>802</v>
      </c>
      <c r="V7" s="50">
        <f t="shared" si="0"/>
        <v>10</v>
      </c>
      <c r="W7" s="50">
        <f t="shared" si="0"/>
        <v>10</v>
      </c>
      <c r="X7" s="50">
        <f t="shared" si="0"/>
        <v>0</v>
      </c>
      <c r="Y7" s="50">
        <f t="shared" si="0"/>
        <v>0</v>
      </c>
      <c r="Z7" s="50">
        <f t="shared" si="0"/>
        <v>0</v>
      </c>
      <c r="AA7" s="50">
        <f t="shared" si="0"/>
        <v>0</v>
      </c>
      <c r="AB7" s="50">
        <f t="shared" si="0"/>
        <v>0</v>
      </c>
      <c r="AC7" s="50">
        <f t="shared" si="0"/>
        <v>0</v>
      </c>
    </row>
    <row r="8" s="6" customFormat="1" ht="31.5" spans="1:29">
      <c r="A8" s="22">
        <v>1</v>
      </c>
      <c r="B8" s="23" t="s">
        <v>64</v>
      </c>
      <c r="C8" s="24"/>
      <c r="D8" s="23" t="s">
        <v>42</v>
      </c>
      <c r="E8" s="23" t="s">
        <v>65</v>
      </c>
      <c r="F8" s="23" t="s">
        <v>66</v>
      </c>
      <c r="G8" s="25" t="s">
        <v>67</v>
      </c>
      <c r="H8" s="26" t="s">
        <v>68</v>
      </c>
      <c r="I8" s="51" t="s">
        <v>69</v>
      </c>
      <c r="J8" s="52" t="s">
        <v>48</v>
      </c>
      <c r="K8" s="53" t="s">
        <v>70</v>
      </c>
      <c r="L8" s="54">
        <v>10</v>
      </c>
      <c r="M8" s="23">
        <v>1</v>
      </c>
      <c r="N8" s="55" t="s">
        <v>71</v>
      </c>
      <c r="O8" s="56">
        <v>1</v>
      </c>
      <c r="P8" s="54">
        <v>10</v>
      </c>
      <c r="Q8" s="67">
        <v>10</v>
      </c>
      <c r="R8" s="68">
        <f t="shared" ref="R8:R17" si="1">P8-Q8</f>
        <v>0</v>
      </c>
      <c r="S8" s="23"/>
      <c r="T8" s="23">
        <v>100</v>
      </c>
      <c r="U8" s="23">
        <v>100</v>
      </c>
      <c r="V8" s="23">
        <v>1</v>
      </c>
      <c r="W8" s="23">
        <v>1</v>
      </c>
      <c r="X8" s="23">
        <v>0</v>
      </c>
      <c r="Y8" s="23">
        <v>0</v>
      </c>
      <c r="Z8" s="23" t="s">
        <v>52</v>
      </c>
      <c r="AA8" s="24" t="s">
        <v>72</v>
      </c>
      <c r="AB8" s="72" t="s">
        <v>42</v>
      </c>
      <c r="AC8" s="72" t="s">
        <v>55</v>
      </c>
    </row>
    <row r="9" s="6" customFormat="1" ht="37" customHeight="1" spans="1:29">
      <c r="A9" s="22">
        <v>2</v>
      </c>
      <c r="B9" s="23" t="s">
        <v>73</v>
      </c>
      <c r="C9" s="24"/>
      <c r="D9" s="23" t="s">
        <v>42</v>
      </c>
      <c r="E9" s="23" t="s">
        <v>74</v>
      </c>
      <c r="F9" s="23" t="s">
        <v>75</v>
      </c>
      <c r="G9" s="25" t="s">
        <v>76</v>
      </c>
      <c r="H9" s="26" t="s">
        <v>77</v>
      </c>
      <c r="I9" s="51" t="s">
        <v>78</v>
      </c>
      <c r="J9" s="52" t="s">
        <v>48</v>
      </c>
      <c r="K9" s="53" t="s">
        <v>70</v>
      </c>
      <c r="L9" s="54">
        <v>16.4</v>
      </c>
      <c r="M9" s="23">
        <v>1</v>
      </c>
      <c r="N9" s="55" t="s">
        <v>71</v>
      </c>
      <c r="O9" s="56">
        <v>1</v>
      </c>
      <c r="P9" s="54">
        <v>16.4</v>
      </c>
      <c r="Q9" s="67">
        <v>16.4</v>
      </c>
      <c r="R9" s="68">
        <f t="shared" si="1"/>
        <v>0</v>
      </c>
      <c r="S9" s="23"/>
      <c r="T9" s="23">
        <v>100</v>
      </c>
      <c r="U9" s="23">
        <v>100</v>
      </c>
      <c r="V9" s="23">
        <v>1</v>
      </c>
      <c r="W9" s="23">
        <v>1</v>
      </c>
      <c r="X9" s="23">
        <v>0</v>
      </c>
      <c r="Y9" s="23">
        <v>0</v>
      </c>
      <c r="Z9" s="23" t="s">
        <v>52</v>
      </c>
      <c r="AA9" s="24" t="s">
        <v>72</v>
      </c>
      <c r="AB9" s="72" t="s">
        <v>42</v>
      </c>
      <c r="AC9" s="72" t="s">
        <v>55</v>
      </c>
    </row>
    <row r="10" s="6" customFormat="1" ht="37" customHeight="1" spans="1:29">
      <c r="A10" s="22">
        <v>3</v>
      </c>
      <c r="B10" s="27" t="s">
        <v>79</v>
      </c>
      <c r="C10" s="24"/>
      <c r="D10" s="23" t="s">
        <v>42</v>
      </c>
      <c r="E10" s="23" t="s">
        <v>65</v>
      </c>
      <c r="F10" s="23" t="s">
        <v>66</v>
      </c>
      <c r="G10" s="25" t="s">
        <v>67</v>
      </c>
      <c r="H10" s="26" t="s">
        <v>68</v>
      </c>
      <c r="I10" s="51" t="s">
        <v>69</v>
      </c>
      <c r="J10" s="52" t="s">
        <v>48</v>
      </c>
      <c r="K10" s="53" t="s">
        <v>70</v>
      </c>
      <c r="L10" s="54">
        <v>25</v>
      </c>
      <c r="M10" s="23">
        <v>1</v>
      </c>
      <c r="N10" s="57" t="s">
        <v>80</v>
      </c>
      <c r="O10" s="56">
        <v>1</v>
      </c>
      <c r="P10" s="54">
        <v>25</v>
      </c>
      <c r="Q10" s="67">
        <v>25</v>
      </c>
      <c r="R10" s="68">
        <f t="shared" si="1"/>
        <v>0</v>
      </c>
      <c r="S10" s="23"/>
      <c r="T10" s="23">
        <v>100</v>
      </c>
      <c r="U10" s="23">
        <v>100</v>
      </c>
      <c r="V10" s="23">
        <v>1</v>
      </c>
      <c r="W10" s="23">
        <v>1</v>
      </c>
      <c r="X10" s="23">
        <v>0</v>
      </c>
      <c r="Y10" s="23">
        <v>0</v>
      </c>
      <c r="Z10" s="23" t="s">
        <v>52</v>
      </c>
      <c r="AA10" s="24" t="s">
        <v>72</v>
      </c>
      <c r="AB10" s="72" t="s">
        <v>42</v>
      </c>
      <c r="AC10" s="72" t="s">
        <v>55</v>
      </c>
    </row>
    <row r="11" s="6" customFormat="1" ht="37" customHeight="1" spans="1:29">
      <c r="A11" s="22">
        <v>4</v>
      </c>
      <c r="B11" s="23" t="s">
        <v>81</v>
      </c>
      <c r="C11" s="24"/>
      <c r="D11" s="23" t="s">
        <v>42</v>
      </c>
      <c r="E11" s="23" t="s">
        <v>82</v>
      </c>
      <c r="F11" s="23"/>
      <c r="G11" s="25" t="s">
        <v>67</v>
      </c>
      <c r="H11" s="26" t="s">
        <v>68</v>
      </c>
      <c r="I11" s="51" t="s">
        <v>83</v>
      </c>
      <c r="J11" s="52" t="s">
        <v>48</v>
      </c>
      <c r="K11" s="53" t="s">
        <v>70</v>
      </c>
      <c r="L11" s="54">
        <v>50</v>
      </c>
      <c r="M11" s="23">
        <v>1</v>
      </c>
      <c r="N11" s="58" t="s">
        <v>58</v>
      </c>
      <c r="O11" s="56">
        <v>1</v>
      </c>
      <c r="P11" s="54">
        <v>50</v>
      </c>
      <c r="Q11" s="67">
        <v>49.434568</v>
      </c>
      <c r="R11" s="68">
        <f t="shared" si="1"/>
        <v>0.565432000000001</v>
      </c>
      <c r="S11" s="23" t="s">
        <v>84</v>
      </c>
      <c r="T11" s="23">
        <v>100</v>
      </c>
      <c r="U11" s="23">
        <v>100</v>
      </c>
      <c r="V11" s="23">
        <v>1</v>
      </c>
      <c r="W11" s="23">
        <v>1</v>
      </c>
      <c r="X11" s="23">
        <v>0</v>
      </c>
      <c r="Y11" s="23">
        <v>0</v>
      </c>
      <c r="Z11" s="23" t="s">
        <v>52</v>
      </c>
      <c r="AA11" s="24" t="s">
        <v>72</v>
      </c>
      <c r="AB11" s="72" t="s">
        <v>42</v>
      </c>
      <c r="AC11" s="72" t="s">
        <v>55</v>
      </c>
    </row>
    <row r="12" s="6" customFormat="1" ht="37" customHeight="1" spans="1:29">
      <c r="A12" s="22">
        <v>5</v>
      </c>
      <c r="B12" s="23" t="s">
        <v>85</v>
      </c>
      <c r="C12" s="24"/>
      <c r="D12" s="23" t="s">
        <v>42</v>
      </c>
      <c r="E12" s="23" t="s">
        <v>86</v>
      </c>
      <c r="F12" s="23"/>
      <c r="G12" s="25" t="s">
        <v>67</v>
      </c>
      <c r="H12" s="26" t="s">
        <v>68</v>
      </c>
      <c r="I12" s="51" t="s">
        <v>83</v>
      </c>
      <c r="J12" s="52" t="s">
        <v>48</v>
      </c>
      <c r="K12" s="53" t="s">
        <v>70</v>
      </c>
      <c r="L12" s="54">
        <v>50</v>
      </c>
      <c r="M12" s="23">
        <v>1</v>
      </c>
      <c r="N12" s="58" t="s">
        <v>58</v>
      </c>
      <c r="O12" s="56">
        <v>1</v>
      </c>
      <c r="P12" s="54">
        <v>50</v>
      </c>
      <c r="Q12" s="67">
        <v>50</v>
      </c>
      <c r="R12" s="68">
        <f t="shared" si="1"/>
        <v>0</v>
      </c>
      <c r="S12" s="23"/>
      <c r="T12" s="23">
        <v>100</v>
      </c>
      <c r="U12" s="23">
        <v>100</v>
      </c>
      <c r="V12" s="23">
        <v>1</v>
      </c>
      <c r="W12" s="23">
        <v>1</v>
      </c>
      <c r="X12" s="23">
        <v>0</v>
      </c>
      <c r="Y12" s="23">
        <v>0</v>
      </c>
      <c r="Z12" s="23" t="s">
        <v>52</v>
      </c>
      <c r="AA12" s="24" t="s">
        <v>72</v>
      </c>
      <c r="AB12" s="72" t="s">
        <v>42</v>
      </c>
      <c r="AC12" s="72" t="s">
        <v>55</v>
      </c>
    </row>
    <row r="13" s="6" customFormat="1" ht="31.5" spans="1:29">
      <c r="A13" s="22">
        <v>6</v>
      </c>
      <c r="B13" s="23" t="s">
        <v>87</v>
      </c>
      <c r="C13" s="24"/>
      <c r="D13" s="23" t="s">
        <v>42</v>
      </c>
      <c r="E13" s="23" t="s">
        <v>88</v>
      </c>
      <c r="F13" s="23" t="s">
        <v>89</v>
      </c>
      <c r="G13" s="25" t="s">
        <v>67</v>
      </c>
      <c r="H13" s="26" t="s">
        <v>68</v>
      </c>
      <c r="I13" s="51" t="s">
        <v>69</v>
      </c>
      <c r="J13" s="52" t="s">
        <v>48</v>
      </c>
      <c r="K13" s="53" t="s">
        <v>70</v>
      </c>
      <c r="L13" s="54">
        <v>20</v>
      </c>
      <c r="M13" s="23">
        <v>1</v>
      </c>
      <c r="N13" s="58" t="s">
        <v>90</v>
      </c>
      <c r="O13" s="56">
        <v>1</v>
      </c>
      <c r="P13" s="54">
        <v>20</v>
      </c>
      <c r="Q13" s="67">
        <v>20</v>
      </c>
      <c r="R13" s="68">
        <f t="shared" si="1"/>
        <v>0</v>
      </c>
      <c r="S13" s="23"/>
      <c r="T13" s="23">
        <v>100</v>
      </c>
      <c r="U13" s="23">
        <v>100</v>
      </c>
      <c r="V13" s="23">
        <v>1</v>
      </c>
      <c r="W13" s="23">
        <v>1</v>
      </c>
      <c r="X13" s="23">
        <v>0</v>
      </c>
      <c r="Y13" s="23">
        <v>0</v>
      </c>
      <c r="Z13" s="23" t="s">
        <v>52</v>
      </c>
      <c r="AA13" s="24" t="s">
        <v>72</v>
      </c>
      <c r="AB13" s="72" t="s">
        <v>42</v>
      </c>
      <c r="AC13" s="72" t="s">
        <v>55</v>
      </c>
    </row>
    <row r="14" s="6" customFormat="1" ht="37" customHeight="1" spans="1:29">
      <c r="A14" s="22">
        <v>7</v>
      </c>
      <c r="B14" s="28" t="s">
        <v>91</v>
      </c>
      <c r="C14" s="28"/>
      <c r="D14" s="29" t="s">
        <v>42</v>
      </c>
      <c r="E14" s="29" t="s">
        <v>43</v>
      </c>
      <c r="F14" s="29" t="s">
        <v>44</v>
      </c>
      <c r="G14" s="25" t="s">
        <v>67</v>
      </c>
      <c r="H14" s="26" t="s">
        <v>68</v>
      </c>
      <c r="I14" s="59" t="s">
        <v>69</v>
      </c>
      <c r="J14" s="52" t="s">
        <v>48</v>
      </c>
      <c r="K14" s="53" t="s">
        <v>70</v>
      </c>
      <c r="L14" s="54">
        <v>15</v>
      </c>
      <c r="M14" s="23">
        <v>1</v>
      </c>
      <c r="N14" s="58" t="s">
        <v>58</v>
      </c>
      <c r="O14" s="56">
        <v>1</v>
      </c>
      <c r="P14" s="60">
        <v>15</v>
      </c>
      <c r="Q14" s="69">
        <v>15</v>
      </c>
      <c r="R14" s="68">
        <f t="shared" si="1"/>
        <v>0</v>
      </c>
      <c r="S14" s="23"/>
      <c r="T14" s="23">
        <v>100</v>
      </c>
      <c r="U14" s="23">
        <v>100</v>
      </c>
      <c r="V14" s="23">
        <v>1</v>
      </c>
      <c r="W14" s="23">
        <v>1</v>
      </c>
      <c r="X14" s="23">
        <v>0</v>
      </c>
      <c r="Y14" s="23">
        <v>0</v>
      </c>
      <c r="Z14" s="23" t="s">
        <v>52</v>
      </c>
      <c r="AA14" s="24" t="s">
        <v>72</v>
      </c>
      <c r="AB14" s="73" t="s">
        <v>42</v>
      </c>
      <c r="AC14" s="73" t="s">
        <v>55</v>
      </c>
    </row>
    <row r="15" s="6" customFormat="1" ht="37" customHeight="1" spans="1:29">
      <c r="A15" s="22">
        <v>8</v>
      </c>
      <c r="B15" s="28" t="s">
        <v>92</v>
      </c>
      <c r="C15" s="28"/>
      <c r="D15" s="29" t="s">
        <v>42</v>
      </c>
      <c r="E15" s="29" t="s">
        <v>65</v>
      </c>
      <c r="F15" s="29" t="s">
        <v>93</v>
      </c>
      <c r="G15" s="25" t="s">
        <v>67</v>
      </c>
      <c r="H15" s="26" t="s">
        <v>68</v>
      </c>
      <c r="I15" s="59" t="s">
        <v>69</v>
      </c>
      <c r="J15" s="52" t="s">
        <v>48</v>
      </c>
      <c r="K15" s="53" t="s">
        <v>70</v>
      </c>
      <c r="L15" s="54">
        <v>10</v>
      </c>
      <c r="M15" s="23">
        <v>1</v>
      </c>
      <c r="N15" s="58" t="s">
        <v>58</v>
      </c>
      <c r="O15" s="56">
        <v>1</v>
      </c>
      <c r="P15" s="60">
        <v>10</v>
      </c>
      <c r="Q15" s="69">
        <v>10</v>
      </c>
      <c r="R15" s="68">
        <f t="shared" si="1"/>
        <v>0</v>
      </c>
      <c r="S15" s="70"/>
      <c r="T15" s="23">
        <v>100</v>
      </c>
      <c r="U15" s="23">
        <v>100</v>
      </c>
      <c r="V15" s="23">
        <v>1</v>
      </c>
      <c r="W15" s="23">
        <v>1</v>
      </c>
      <c r="X15" s="23">
        <v>0</v>
      </c>
      <c r="Y15" s="23">
        <v>0</v>
      </c>
      <c r="Z15" s="23" t="s">
        <v>52</v>
      </c>
      <c r="AA15" s="24" t="s">
        <v>72</v>
      </c>
      <c r="AB15" s="73" t="s">
        <v>42</v>
      </c>
      <c r="AC15" s="73" t="s">
        <v>55</v>
      </c>
    </row>
    <row r="16" ht="31.5" spans="1:29">
      <c r="A16" s="22">
        <v>9</v>
      </c>
      <c r="B16" s="29" t="s">
        <v>41</v>
      </c>
      <c r="C16" s="30"/>
      <c r="D16" s="29" t="s">
        <v>42</v>
      </c>
      <c r="E16" s="29" t="s">
        <v>43</v>
      </c>
      <c r="F16" s="29" t="s">
        <v>44</v>
      </c>
      <c r="G16" s="29" t="s">
        <v>45</v>
      </c>
      <c r="H16" s="29" t="s">
        <v>46</v>
      </c>
      <c r="I16" s="29" t="s">
        <v>47</v>
      </c>
      <c r="J16" s="29" t="s">
        <v>48</v>
      </c>
      <c r="K16" s="29" t="s">
        <v>49</v>
      </c>
      <c r="L16" s="29">
        <v>20</v>
      </c>
      <c r="M16" s="29">
        <v>1</v>
      </c>
      <c r="N16" s="29" t="s">
        <v>50</v>
      </c>
      <c r="O16" s="29">
        <v>1</v>
      </c>
      <c r="P16" s="29">
        <v>20</v>
      </c>
      <c r="Q16" s="29">
        <v>20</v>
      </c>
      <c r="R16" s="29">
        <f t="shared" si="1"/>
        <v>0</v>
      </c>
      <c r="S16" s="29"/>
      <c r="T16" s="29">
        <v>100</v>
      </c>
      <c r="U16" s="29">
        <v>1</v>
      </c>
      <c r="V16" s="29">
        <v>1</v>
      </c>
      <c r="W16" s="29">
        <v>1</v>
      </c>
      <c r="X16" s="29">
        <v>0</v>
      </c>
      <c r="Y16" s="29">
        <v>0</v>
      </c>
      <c r="Z16" s="29" t="s">
        <v>52</v>
      </c>
      <c r="AA16" s="24" t="s">
        <v>72</v>
      </c>
      <c r="AB16" s="29" t="s">
        <v>54</v>
      </c>
      <c r="AC16" s="29" t="s">
        <v>55</v>
      </c>
    </row>
    <row r="17" ht="31.5" spans="1:29">
      <c r="A17" s="22">
        <v>10</v>
      </c>
      <c r="B17" s="29" t="s">
        <v>56</v>
      </c>
      <c r="C17" s="30"/>
      <c r="D17" s="29" t="s">
        <v>42</v>
      </c>
      <c r="E17" s="29" t="s">
        <v>43</v>
      </c>
      <c r="F17" s="29" t="s">
        <v>44</v>
      </c>
      <c r="G17" s="29" t="s">
        <v>45</v>
      </c>
      <c r="H17" s="29" t="s">
        <v>46</v>
      </c>
      <c r="I17" s="29" t="s">
        <v>57</v>
      </c>
      <c r="J17" s="29" t="s">
        <v>48</v>
      </c>
      <c r="K17" s="29" t="s">
        <v>49</v>
      </c>
      <c r="L17" s="29">
        <v>20</v>
      </c>
      <c r="M17" s="29">
        <v>1</v>
      </c>
      <c r="N17" s="29" t="s">
        <v>58</v>
      </c>
      <c r="O17" s="29">
        <v>1</v>
      </c>
      <c r="P17" s="29">
        <v>20</v>
      </c>
      <c r="Q17" s="29">
        <v>20</v>
      </c>
      <c r="R17" s="29">
        <f t="shared" si="1"/>
        <v>0</v>
      </c>
      <c r="S17" s="29"/>
      <c r="T17" s="29">
        <v>100</v>
      </c>
      <c r="U17" s="29">
        <v>1</v>
      </c>
      <c r="V17" s="29">
        <v>1</v>
      </c>
      <c r="W17" s="29">
        <v>1</v>
      </c>
      <c r="X17" s="29">
        <v>0</v>
      </c>
      <c r="Y17" s="29">
        <v>0</v>
      </c>
      <c r="Z17" s="29" t="s">
        <v>52</v>
      </c>
      <c r="AA17" s="24" t="s">
        <v>72</v>
      </c>
      <c r="AB17" s="29" t="s">
        <v>54</v>
      </c>
      <c r="AC17" s="29" t="s">
        <v>55</v>
      </c>
    </row>
  </sheetData>
  <autoFilter ref="A6:AC15">
    <extLst/>
  </autoFilter>
  <mergeCells count="33">
    <mergeCell ref="A1:Y1"/>
    <mergeCell ref="A2:AC2"/>
    <mergeCell ref="J3:Y3"/>
    <mergeCell ref="AB3:AC3"/>
    <mergeCell ref="J4:Y4"/>
    <mergeCell ref="R5:S5"/>
    <mergeCell ref="W5:X5"/>
    <mergeCell ref="B7:C7"/>
    <mergeCell ref="A3:A6"/>
    <mergeCell ref="B3:B6"/>
    <mergeCell ref="C3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T5:T6"/>
    <mergeCell ref="U5:U6"/>
    <mergeCell ref="V5:V6"/>
    <mergeCell ref="Y5:Y6"/>
    <mergeCell ref="Z3:Z6"/>
    <mergeCell ref="AA3:AA6"/>
    <mergeCell ref="AB4:AB6"/>
    <mergeCell ref="AC4:AC6"/>
    <mergeCell ref="D3:F4"/>
    <mergeCell ref="G3:I4"/>
  </mergeCells>
  <dataValidations count="1">
    <dataValidation type="list" allowBlank="1" showInputMessage="1" showErrorMessage="1" sqref="B5 C5 D5 E5:F5 B14:C14 E14:F14">
      <formula1>#REF!</formula1>
    </dataValidation>
  </dataValidations>
  <pageMargins left="0.196527777777778" right="0" top="1" bottom="1" header="0.5" footer="0.5"/>
  <pageSetup paperSize="8" scale="9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2" sqref="E32"/>
    </sheetView>
  </sheetViews>
  <sheetFormatPr defaultColWidth="9" defaultRowHeight="13.5"/>
  <cols>
    <col min="4" max="4" width="14.5" customWidth="1"/>
    <col min="6" max="6" width="12.6333333333333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专项</vt:lpstr>
      <vt:lpstr>涉农整合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Fate尘埃</cp:lastModifiedBy>
  <dcterms:created xsi:type="dcterms:W3CDTF">2020-03-06T08:50:00Z</dcterms:created>
  <dcterms:modified xsi:type="dcterms:W3CDTF">2020-11-24T08:41:38Z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