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firstSheet="3"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<sst xmlns="http://schemas.openxmlformats.org/spreadsheetml/2006/main" count="702">
  <si>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</si>
  <si>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</si>
  <si>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</si>
  <si>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</si>
  <si>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</si>
  <si>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</si>
  <si>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</si>
  <si>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</si>
  <si>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</si>
  <si>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</si>
  <si>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</si>
  <si>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</si>
  <si>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</si>
  <si>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</si>
  <si>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</si>
  <si>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</si>
  <si>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</si>
  <si>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</si>
  <si>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</si>
  <si>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</si>
  <si>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</si>
  <si>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</si>
  <si>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</si>
  <si>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</si>
  <si>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</si>
  <si>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</si>
  <si>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</si>
  <si>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</si>
  <si>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</si>
  <si>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</si>
  <si>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</si>
  <si>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</si>
  <si>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</si>
  <si>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</si>
  <si>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</si>
  <si>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</si>
  <si>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</si>
  <si>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</si>
  <si>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</si>
  <si>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</si>
  <si>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</si>
  <si>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</si>
  <si>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</si>
  <si>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</si>
  <si>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</si>
  <si>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</si>
  <si>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</si>
  <si>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</si>
  <si>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</si>
  <si>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</si>
  <si>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</si>
  <si>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</si>
  <si>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</si>
  <si>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</si>
  <si>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</si>
  <si>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</si>
  <si>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</si>
  <si>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</si>
  <si>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</si>
  <si>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</si>
  <si>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</si>
  <si>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</si>
  <si>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</si>
  <si>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</si>
  <si>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</si>
  <si>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</si>
  <si>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</si>
  <si>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</si>
  <si>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</si>
  <si>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</si>
  <si>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</si>
  <si>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131001</t>
  </si>
  <si>
    <t>陇川县卫生健康局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</si>
  <si>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</si>
  <si>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</si>
  <si>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</si>
  <si>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</si>
  <si>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</si>
  <si>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</si>
  <si>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</si>
  <si>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</si>
  <si>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</si>
  <si>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</si>
  <si>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</si>
  <si>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</si>
  <si>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</si>
  <si>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</si>
  <si>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</si>
  <si>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</si>
  <si>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</si>
  <si>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</si>
  <si>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</si>
  <si>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</si>
  <si>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</si>
  <si>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</si>
  <si>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</si>
  <si>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</si>
  <si>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</si>
  <si>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</si>
  <si>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</si>
  <si>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</si>
  <si>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</si>
  <si>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</si>
  <si>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</si>
  <si>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</si>
  <si>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</si>
  <si>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</si>
  <si>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</si>
  <si>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</si>
  <si>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</si>
  <si>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</si>
  <si>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</si>
  <si>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</si>
  <si>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21001</t>
  </si>
  <si>
    <t>卫生健康管理事务</t>
  </si>
  <si>
    <t>2100101</t>
  </si>
  <si>
    <t>行政运行</t>
  </si>
  <si>
    <t>2100199</t>
  </si>
  <si>
    <t>其他卫生健康管理事务支出</t>
  </si>
  <si>
    <t>21003</t>
  </si>
  <si>
    <t>基层医疗卫生机构</t>
  </si>
  <si>
    <t>2100399</t>
  </si>
  <si>
    <t>其他基层医疗卫生机构支出</t>
  </si>
  <si>
    <t>21004</t>
  </si>
  <si>
    <t>公共卫生</t>
  </si>
  <si>
    <t>2100401</t>
  </si>
  <si>
    <t>疾病预防控制机构</t>
  </si>
  <si>
    <t>2100408</t>
  </si>
  <si>
    <t>基本公共卫生服务</t>
  </si>
  <si>
    <t>2100409</t>
  </si>
  <si>
    <t>重大公共卫生服务</t>
  </si>
  <si>
    <t>2100410</t>
  </si>
  <si>
    <t>突发公共卫生事件应急处置</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</si>
  <si>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</si>
  <si>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</si>
  <si>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</si>
  <si>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</si>
  <si>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</si>
  <si>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</si>
  <si>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</si>
  <si>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</si>
  <si>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</si>
  <si>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</si>
  <si>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</si>
  <si>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</si>
  <si>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</si>
  <si>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</si>
  <si>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</si>
  <si>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</si>
  <si>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</si>
  <si>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</si>
  <si>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21017</t>
  </si>
  <si>
    <t>中医药事务</t>
  </si>
  <si>
    <t>2101704</t>
  </si>
  <si>
    <t>中医（民族医）药专项</t>
  </si>
  <si>
    <t>21019</t>
  </si>
  <si>
    <t>育幼服务</t>
  </si>
  <si>
    <t>2101902</t>
  </si>
  <si>
    <t>育儿补贴</t>
  </si>
  <si>
    <t>21099</t>
  </si>
  <si>
    <t>其他卫生健康支出</t>
  </si>
  <si>
    <t>2109999</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</si>
  <si>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</si>
  <si>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</si>
  <si>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</si>
  <si>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</si>
  <si>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</si>
  <si>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</si>
  <si>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</si>
  <si>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</si>
  <si>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</si>
  <si>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</si>
  <si>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</si>
  <si>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</si>
  <si>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</si>
  <si>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</si>
  <si>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</si>
  <si>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</si>
  <si>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</si>
  <si>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</si>
  <si>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</si>
  <si>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</si>
  <si>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</si>
  <si>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</si>
  <si>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</si>
  <si>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</si>
  <si>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</si>
  <si>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</si>
  <si>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</si>
  <si>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</si>
  <si>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</si>
  <si>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</si>
  <si>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</si>
  <si>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</si>
  <si>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</si>
  <si>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</si>
  <si>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</si>
  <si>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</si>
  <si>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</si>
  <si>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</si>
  <si>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</si>
  <si>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</si>
  <si>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</si>
  <si>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</si>
  <si>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</si>
  <si>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</si>
  <si>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</si>
  <si>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</si>
  <si>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</si>
  <si>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</si>
  <si>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</si>
  <si>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</si>
  <si>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</si>
  <si>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</si>
  <si>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</si>
  <si>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</si>
  <si>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</si>
  <si>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</si>
  <si>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</si>
  <si>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</si>
  <si>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</si>
  <si>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</si>
  <si>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</si>
  <si>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</si>
  <si>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</si>
  <si>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</si>
  <si>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</si>
  <si>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</si>
  <si>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</si>
  <si>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</si>
  <si>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</si>
  <si>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</si>
  <si>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</si>
  <si>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</si>
  <si>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</si>
  <si>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</si>
  <si>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</si>
  <si>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</si>
  <si>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</si>
  <si>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</si>
  <si>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</si>
  <si>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</si>
  <si>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</si>
  <si>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533124210000000013165</t>
  </si>
  <si>
    <t>事业人员支出工资</t>
  </si>
  <si>
    <t>30101</t>
  </si>
  <si>
    <t>基本工资</t>
  </si>
  <si>
    <t>533124210000000013164</t>
  </si>
  <si>
    <t>行政人员支出工资</t>
  </si>
  <si>
    <t>30102</t>
  </si>
  <si>
    <t>津贴补贴</t>
  </si>
  <si>
    <t>30103</t>
  </si>
  <si>
    <t>奖金</t>
  </si>
  <si>
    <t>533124221100000564890</t>
  </si>
  <si>
    <t>获得奖励的公务员一次性奖励</t>
  </si>
  <si>
    <t>30107</t>
  </si>
  <si>
    <t>绩效工资</t>
  </si>
  <si>
    <t>533124231100001518443</t>
  </si>
  <si>
    <t>事业人员奖励性绩效改革性补贴</t>
  </si>
  <si>
    <t>533124210000000013166</t>
  </si>
  <si>
    <t>社会保障缴费</t>
  </si>
  <si>
    <t>30108</t>
  </si>
  <si>
    <t>机关事业单位基本养老保险缴费</t>
  </si>
  <si>
    <t>30110</t>
  </si>
  <si>
    <t>职工基本医疗保险缴费</t>
  </si>
  <si>
    <t>30112</t>
  </si>
  <si>
    <t>其他社会保障缴费</t>
  </si>
  <si>
    <t>30111</t>
  </si>
  <si>
    <t>公务员医疗补助缴费</t>
  </si>
  <si>
    <t>533124210000000013167</t>
  </si>
  <si>
    <t>30113</t>
  </si>
  <si>
    <t>533124241100002443721</t>
  </si>
  <si>
    <t>编外人员经费</t>
  </si>
  <si>
    <t>30199</t>
  </si>
  <si>
    <t>其他工资福利支出</t>
  </si>
  <si>
    <t>533124210000000013173</t>
  </si>
  <si>
    <t>一般公用经费</t>
  </si>
  <si>
    <t>30218</t>
  </si>
  <si>
    <t>专用材料费</t>
  </si>
  <si>
    <t>30209</t>
  </si>
  <si>
    <t>物业管理费</t>
  </si>
  <si>
    <t>30201</t>
  </si>
  <si>
    <t>办公费</t>
  </si>
  <si>
    <t>533124221100000701453</t>
  </si>
  <si>
    <t>公用经费安排的公务用车运行维护费</t>
  </si>
  <si>
    <t>30231</t>
  </si>
  <si>
    <t>公务用车运行维护费</t>
  </si>
  <si>
    <t>533124221100000564894</t>
  </si>
  <si>
    <t>公用经费安排的工会经费</t>
  </si>
  <si>
    <t>30228</t>
  </si>
  <si>
    <t>工会经费</t>
  </si>
  <si>
    <t>30299</t>
  </si>
  <si>
    <t>其他商品和服务支出</t>
  </si>
  <si>
    <t>533124210000000013172</t>
  </si>
  <si>
    <t>退休公用经费</t>
  </si>
  <si>
    <t>533124210000000013171</t>
  </si>
  <si>
    <t>公务交通补贴</t>
  </si>
  <si>
    <t>30239</t>
  </si>
  <si>
    <t>其他交通费用</t>
  </si>
  <si>
    <t>533124221100000564893</t>
  </si>
  <si>
    <t>计划生育宣传员</t>
  </si>
  <si>
    <t>30305</t>
  </si>
  <si>
    <t>生活补助</t>
  </si>
  <si>
    <t>预算05-1表</t>
  </si>
  <si>
    <t>项目分类</t>
  </si>
  <si>
    <t>项目单位</t>
  </si>
  <si>
    <t>经济科目编码</t>
  </si>
  <si>
    <t>经济科目名称</t>
  </si>
  <si>
    <t>本年拨款</t>
  </si>
  <si>
    <t>其中：本次下达</t>
  </si>
  <si>
    <t>艾滋病防治州县级经费</t>
  </si>
  <si>
    <t xml:space="preserve">   </t>
  </si>
  <si>
    <t>民生类</t>
  </si>
  <si>
    <t>533124210000000011699</t>
  </si>
  <si>
    <t>边境地区转移支付资金安排疾病预防控制中心能力建设项目补助资金</t>
  </si>
  <si>
    <t>事业发展类</t>
  </si>
  <si>
    <t>533124261100005070864</t>
  </si>
  <si>
    <t>31005</t>
  </si>
  <si>
    <t>基础设施建设</t>
  </si>
  <si>
    <t>边境地区转移支付资金安排乡村医疗机构提升工程补助资金</t>
  </si>
  <si>
    <t>533124261100005070925</t>
  </si>
  <si>
    <t>独生子女保健费补助资金</t>
  </si>
  <si>
    <t>533124261100005037555</t>
  </si>
  <si>
    <t>30309</t>
  </si>
  <si>
    <t>奖励金</t>
  </si>
  <si>
    <t>基本公共卫生服务经费</t>
  </si>
  <si>
    <t>533124210000000012874</t>
  </si>
  <si>
    <t>基本药物制度以奖代补补助资金</t>
  </si>
  <si>
    <t>533124210000000012230</t>
  </si>
  <si>
    <t>30227</t>
  </si>
  <si>
    <t>委托业务费</t>
  </si>
  <si>
    <t>计划生育扶助保障政策补助（失独家庭一次性抚慰金、教育奖学金、城乡居民基本医疗保险）资金</t>
  </si>
  <si>
    <t>533124251100003967928</t>
  </si>
  <si>
    <t>计划生育扶助保障政策伤残死亡家庭补助资金</t>
  </si>
  <si>
    <t>533124251100003776770</t>
  </si>
  <si>
    <t>计划生育事业费补助资金</t>
  </si>
  <si>
    <t>533124210000000012596</t>
  </si>
  <si>
    <t>计划生育系列意外伤害保险县级补助资金</t>
  </si>
  <si>
    <t>533124210000000012857</t>
  </si>
  <si>
    <t>30399</t>
  </si>
  <si>
    <t>其他对个人和家庭的补助</t>
  </si>
  <si>
    <t>计划生育宣传员正常解聘补偿资金</t>
  </si>
  <si>
    <t>533124261100005311474</t>
  </si>
  <si>
    <t>建档立卡贫困人口家庭医生签约服务费补助州县配套资金</t>
  </si>
  <si>
    <t>533124210000000012979</t>
  </si>
  <si>
    <t>离岗乡村医生一次性补助资金</t>
  </si>
  <si>
    <t>533124210000000012882</t>
  </si>
  <si>
    <t>生育支持政策补助县级配套资金</t>
  </si>
  <si>
    <t>533124251100003775349</t>
  </si>
  <si>
    <t>卫生人才引进和培养经费</t>
  </si>
  <si>
    <t>533124210000000012997</t>
  </si>
  <si>
    <t>30211</t>
  </si>
  <si>
    <t>差旅费</t>
  </si>
  <si>
    <t>30216</t>
  </si>
  <si>
    <t>培训费</t>
  </si>
  <si>
    <t>县乡爱国卫生工作（含健康教育及病媒生物防制经费）专项经费</t>
  </si>
  <si>
    <t>533124221100000546372</t>
  </si>
  <si>
    <t>乡村医生补助州县配套资金</t>
  </si>
  <si>
    <t>533124210000000012459</t>
  </si>
  <si>
    <t>医药卫生体制改革（含医共体建设）经费</t>
  </si>
  <si>
    <t>533124210000000012301</t>
  </si>
  <si>
    <t>中医药民族医药发展经费</t>
  </si>
  <si>
    <t>533124210000000011537</t>
  </si>
  <si>
    <t>重点传染病防控及突发公共卫生事件应急处置经费</t>
  </si>
  <si>
    <t>533124210000000012354</t>
  </si>
  <si>
    <t>预算05-2表</t>
  </si>
  <si>
    <t>单位名称、项目名称</t>
  </si>
  <si>
    <t>项目年度绩效目标</t>
  </si>
  <si>
    <t>一级指标</t>
  </si>
  <si>
    <t>二级指标</t>
  </si>
  <si>
    <t>三级指标</t>
  </si>
  <si>
    <t>指标性质</t>
  </si>
  <si>
    <t>指标值</t>
  </si>
  <si>
    <t>度量单位</t>
  </si>
  <si>
    <t>指标属性</t>
  </si>
  <si>
    <t>指标内容</t>
  </si>
  <si>
    <t>2026年完成1个中医傣医门诊的建设，基本建成中医药人才队伍，向基层推广中医药适宜技术，推广中医药诊疗。</t>
  </si>
  <si>
    <t>产出指标</t>
  </si>
  <si>
    <t>数量指标</t>
  </si>
  <si>
    <t>中医药民族医药人才培养</t>
  </si>
  <si>
    <t>&gt;=</t>
  </si>
  <si>
    <t>200</t>
  </si>
  <si>
    <t>人</t>
  </si>
  <si>
    <t>定量指标</t>
  </si>
  <si>
    <t>年内中医药民族医药适宜技术人才培养不少于20人</t>
  </si>
  <si>
    <t>质量指标</t>
  </si>
  <si>
    <t>人才培养合格率</t>
  </si>
  <si>
    <t>95</t>
  </si>
  <si>
    <t>%</t>
  </si>
  <si>
    <t>合格率大于95%</t>
  </si>
  <si>
    <t>时效指标</t>
  </si>
  <si>
    <t>项目完成及时率</t>
  </si>
  <si>
    <t>=</t>
  </si>
  <si>
    <t>100</t>
  </si>
  <si>
    <t>确保年内完成当年项目工作</t>
  </si>
  <si>
    <t>效益指标</t>
  </si>
  <si>
    <t>社会效益</t>
  </si>
  <si>
    <t>扩大宣传社会认可度提高</t>
  </si>
  <si>
    <t>社会认可度明显提高</t>
  </si>
  <si>
    <t>定性指标</t>
  </si>
  <si>
    <t>扩大宣传，社会认可度提高</t>
  </si>
  <si>
    <t>中医药人才技术</t>
  </si>
  <si>
    <t>明显提高</t>
  </si>
  <si>
    <t>中医药人才技术明显提高</t>
  </si>
  <si>
    <t>满意度指标</t>
  </si>
  <si>
    <t>服务对象满意度</t>
  </si>
  <si>
    <t>患者满意度</t>
  </si>
  <si>
    <t>85</t>
  </si>
  <si>
    <t>满意度逐年提高</t>
  </si>
  <si>
    <t>2026年发放离岗村医离的一次性补助，保障离岗乡村医生老年生活。</t>
  </si>
  <si>
    <t>对离岗乡村医生的补偿率</t>
  </si>
  <si>
    <t>补偿率100%</t>
  </si>
  <si>
    <t>对离岗村医补偿时限</t>
  </si>
  <si>
    <t>当年完成离一补一</t>
  </si>
  <si>
    <t>离一补一，当年完成补偿</t>
  </si>
  <si>
    <t>提高乡村医生养老待遇</t>
  </si>
  <si>
    <t>长期坚持</t>
  </si>
  <si>
    <t>离岗乡村医生满意度</t>
  </si>
  <si>
    <t>满意度达90%</t>
  </si>
  <si>
    <t>2026年建立健全覆盖城乡居民的基本医疗卫生制度，为人民群众提供安全、有效、方便、价廉的基本医疗卫生服务，促进实现人人享有基本医疗卫生服务的目标。</t>
  </si>
  <si>
    <t>城乡居民基本医疗保险参保率</t>
  </si>
  <si>
    <t>参保率达95%以上</t>
  </si>
  <si>
    <t>缓解群众看病难看病贵问题</t>
  </si>
  <si>
    <t>长期坚持解决看病难看病贵问题</t>
  </si>
  <si>
    <t>群众满意度</t>
  </si>
  <si>
    <t>满意度达85%以上</t>
  </si>
  <si>
    <t>医务人员满意度</t>
  </si>
  <si>
    <t>90</t>
  </si>
  <si>
    <t>满意度达90%以上</t>
  </si>
  <si>
    <t>对符合生育支持政策得家庭发放补助。</t>
  </si>
  <si>
    <t>育儿补贴发放率</t>
  </si>
  <si>
    <t>发放育儿补贴</t>
  </si>
  <si>
    <t>计生家庭特殊护理补贴发放率</t>
  </si>
  <si>
    <t>发放计划生育家庭特殊护理补贴</t>
  </si>
  <si>
    <t>符合条件申报对象覆盖率</t>
  </si>
  <si>
    <t>符合条件对象申报率达95%</t>
  </si>
  <si>
    <t>申报审核时限达标率</t>
  </si>
  <si>
    <t>及时审核</t>
  </si>
  <si>
    <t>资金发放准确率</t>
  </si>
  <si>
    <t>及时发放资金</t>
  </si>
  <si>
    <t>生育养育成本</t>
  </si>
  <si>
    <t>有所降低</t>
  </si>
  <si>
    <t>降低生育养育成本</t>
  </si>
  <si>
    <t>补贴对象满意度</t>
  </si>
  <si>
    <t>进一步加强村（居）人口和计划生育网络建设和阵地建设，加强村（居）自治制度以及自治能力建设，在全省范围内培育、树立一大批人口和计划生育基层群众自治示范村（居），进一步推进人口发展政策。</t>
  </si>
  <si>
    <t>印发宣传资料</t>
  </si>
  <si>
    <t>份</t>
  </si>
  <si>
    <t>发放宣传资料1种以上</t>
  </si>
  <si>
    <t>开展计划生育队伍培训</t>
  </si>
  <si>
    <t>人次</t>
  </si>
  <si>
    <t>开展计划生育队伍，提升计划生育队伍服务能力</t>
  </si>
  <si>
    <t>为老年人提供便利服务绿色通道</t>
  </si>
  <si>
    <t>开通老年人挂号就医绿色通道</t>
  </si>
  <si>
    <t>计划生育政策知晓率</t>
  </si>
  <si>
    <t>97</t>
  </si>
  <si>
    <t>群众对计划生育服务政策知晓程度</t>
  </si>
  <si>
    <t>目标对象满意度</t>
  </si>
  <si>
    <t>目标对象对项目实施的满意程度</t>
  </si>
  <si>
    <t>实现建档立卡贫困人口家庭医生签约服务覆盖率达100%。</t>
  </si>
  <si>
    <t>4种慢性病签约率</t>
  </si>
  <si>
    <t>对患慢性病的贫困人口应签尽签</t>
  </si>
  <si>
    <t>对签约人群的随访管理率</t>
  </si>
  <si>
    <t>每年对签约管理的贫困人口随访4次</t>
  </si>
  <si>
    <t>对签约人口的健康体检率</t>
  </si>
  <si>
    <t>每年对签约管理的贫困人口体检1次</t>
  </si>
  <si>
    <t>有效防止因病致贫因病返贫</t>
  </si>
  <si>
    <t>有效防止因病致贫、因病返贫</t>
  </si>
  <si>
    <t>建档立卡贫困人口满意度</t>
  </si>
  <si>
    <t>妥善解决好村级计划生育宣传员正常解聘兑付工作。</t>
  </si>
  <si>
    <t>村计生宣传员正常解聘补偿率</t>
  </si>
  <si>
    <t>补偿资金兑付及时率</t>
  </si>
  <si>
    <t>陇政办发〔2016〕132号</t>
  </si>
  <si>
    <t>解决计生宣传员待遇</t>
  </si>
  <si>
    <t>村计生宣传员满意度</t>
  </si>
  <si>
    <t>引进医疗卫生人才并对辖区内的医疗卫生人才开展培养。</t>
  </si>
  <si>
    <t>对引进的卫生人才培养覆盖率</t>
  </si>
  <si>
    <t>覆盖率100%</t>
  </si>
  <si>
    <t>引进大学生服务基层</t>
  </si>
  <si>
    <t>卫生人才满意度</t>
  </si>
  <si>
    <t>发放2026年计划生育家庭奖励扶助政策补助。</t>
  </si>
  <si>
    <t>扶助对象人数</t>
  </si>
  <si>
    <t>4053</t>
  </si>
  <si>
    <t>扶助对象人数大于4053人</t>
  </si>
  <si>
    <t>经济效益</t>
  </si>
  <si>
    <t>家庭发展能力</t>
  </si>
  <si>
    <t>逐步提高</t>
  </si>
  <si>
    <t>家庭发展能力逐步提高</t>
  </si>
  <si>
    <t>社会稳定水平</t>
  </si>
  <si>
    <t>社会稳定水平逐步提高</t>
  </si>
  <si>
    <t>奖励扶助对象满意度</t>
  </si>
  <si>
    <t>88</t>
  </si>
  <si>
    <t>满意度指标达88%</t>
  </si>
  <si>
    <t>发放2026年计划生育家庭特别扶助政策补助。</t>
  </si>
  <si>
    <t>4200</t>
  </si>
  <si>
    <t>扶助对象人数大于4200人</t>
  </si>
  <si>
    <t>1.完成陇川县户撒乡坪山村卫生室建设项目建设。2.完成清平乡卫生院附属设施建设和1台电梯购置，陇把镇龙安村、曼胆村、曼面村等14个村卫生室业务用房及附属设施改造提升，医疗设备配备。</t>
  </si>
  <si>
    <t>主体工程完成率</t>
  </si>
  <si>
    <t>反映主体工程完成情况。
主体工程完成率=（按计划完成主体工程的工程量/计划完成主体工程量）*100%。</t>
  </si>
  <si>
    <t>配套设施完成率</t>
  </si>
  <si>
    <t>反映配套设施完成情况。
配套设施完成率=（按计划完成配套设施的工程量/计划完成配套设施工程量）*100%。</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</si>
  <si>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</si>
  <si>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</si>
  <si>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</si>
  <si>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</si>
  <si>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</si>
  <si>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</si>
  <si>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</si>
  <si>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</si>
  <si>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发放当年度独生子女保健费。</t>
  </si>
  <si>
    <t>独生子女保健费兑付率</t>
  </si>
  <si>
    <t>保健费兑付率100%</t>
  </si>
  <si>
    <t>保健费兑付及时率</t>
  </si>
  <si>
    <t>资金兑付及时率100%</t>
  </si>
  <si>
    <t>维护计划生育家庭的合法权益</t>
  </si>
  <si>
    <t>维护计划生育群众的合法权益</t>
  </si>
  <si>
    <t>享受对象满意度</t>
  </si>
  <si>
    <t>完成饲养室、物资准备室、疟疾镜检室、示教室、标本室等疟疾和初筛实验室，业务楼电力设施、消防系统建设。</t>
  </si>
  <si>
    <t>综合使用情况</t>
  </si>
  <si>
    <t>反映设施建成后的利用、使用的情况。
综合使用率=（投入使用的基础建设工程建设内容/完成建设内容）*100%</t>
  </si>
  <si>
    <t>成本指标</t>
  </si>
  <si>
    <t>社会成本指标</t>
  </si>
  <si>
    <t>工程建设成本率</t>
  </si>
  <si>
    <t>&lt;=</t>
  </si>
  <si>
    <t>严格控制工程建设成本率</t>
  </si>
  <si>
    <t xml:space="preserve">2026年保证所有政府办基层医疗卫生机构实施国家基本药物制度，支持国家基本药物制度在村卫生室顺利实施
</t>
  </si>
  <si>
    <t>基层医疗机构实施基药制度覆盖率</t>
  </si>
  <si>
    <t>覆盖率达100%</t>
  </si>
  <si>
    <t>村卫生室实施基本药物制度覆盖率</t>
  </si>
  <si>
    <t>保障乡村医生收入稳定</t>
  </si>
  <si>
    <t>保持稳定</t>
  </si>
  <si>
    <t>保持乡村医生收入稳定</t>
  </si>
  <si>
    <t>国家基本药物制度在基层持续实施</t>
  </si>
  <si>
    <t>长期实施</t>
  </si>
  <si>
    <t>长期实施国家基本药物制度</t>
  </si>
  <si>
    <t>乡村医生和服务群众满意度</t>
  </si>
  <si>
    <t>群众满意度达90%</t>
  </si>
  <si>
    <t xml:space="preserve">2026年实现对重点传染病的哨点监测，完成监测点核心设备配置，提高监测点实验室检验检测和人员能力，为重点传染病防控提供技术支持。 建立应急队伍，加强应对传染病的能力。
</t>
  </si>
  <si>
    <t>传染病监测任务的监测点比例</t>
  </si>
  <si>
    <t>监测指标数达85%</t>
  </si>
  <si>
    <t>传染病防治人员培训任务完成率</t>
  </si>
  <si>
    <t>传染病防治人员培训任务完成率达100%</t>
  </si>
  <si>
    <t>医务人员医防结合能力培训合格率</t>
  </si>
  <si>
    <t>医务人员医防结合能力培训合格率达100%</t>
  </si>
  <si>
    <t>提升突发公共卫生时间处置能力</t>
  </si>
  <si>
    <t>对突发公共卫生时间处置能力提升长期坚持</t>
  </si>
  <si>
    <t>服务群众满意度</t>
  </si>
  <si>
    <t>群众满意度85%以上</t>
  </si>
  <si>
    <t>面向全体居民免费提供基本公共卫生服务，促进基本公共卫生服务逐步均等化。</t>
  </si>
  <si>
    <t>居民电子健康档案建档率</t>
  </si>
  <si>
    <t>61</t>
  </si>
  <si>
    <t>居民电子健康档案建档</t>
  </si>
  <si>
    <t>适龄人群国家免疫规划疫苗接种率</t>
  </si>
  <si>
    <t>适龄人群国家免疫规划疫苗接种</t>
  </si>
  <si>
    <t>老年人健康管理率</t>
  </si>
  <si>
    <t>老年人健康管理</t>
  </si>
  <si>
    <t>0-6岁儿童健康管理率</t>
  </si>
  <si>
    <t>0-6岁儿童健康管理</t>
  </si>
  <si>
    <t>孕产妇系统管理率</t>
  </si>
  <si>
    <t>孕产妇系统管理</t>
  </si>
  <si>
    <t>儿童中医药健康管理率</t>
  </si>
  <si>
    <t>77</t>
  </si>
  <si>
    <t>儿童中医药健康管理</t>
  </si>
  <si>
    <t>老年人中医药健康管理率</t>
  </si>
  <si>
    <t>70</t>
  </si>
  <si>
    <t>营养包目标人群覆盖率</t>
  </si>
  <si>
    <t>营养包目标人群</t>
  </si>
  <si>
    <t>麻风病规定随访到位率</t>
  </si>
  <si>
    <t>麻风病规定随访到位</t>
  </si>
  <si>
    <t>农村妇女增补叶酸服用率</t>
  </si>
  <si>
    <t>80</t>
  </si>
  <si>
    <t>农村妇女增补叶酸服用</t>
  </si>
  <si>
    <t>遗传代谢病性疾病筛查率</t>
  </si>
  <si>
    <t>92</t>
  </si>
  <si>
    <t>遗传代谢病性疾病筛查</t>
  </si>
  <si>
    <t>听力筛查率</t>
  </si>
  <si>
    <t>96</t>
  </si>
  <si>
    <t>听力筛查</t>
  </si>
  <si>
    <t>食源性疾病监测病例完成率</t>
  </si>
  <si>
    <t>食源性疾病监测病例</t>
  </si>
  <si>
    <t>疫情监测任务完成率</t>
  </si>
  <si>
    <t>鼠疫、SARS和人禽流感疫情监测任务</t>
  </si>
  <si>
    <t>高血压患者规范管理率</t>
  </si>
  <si>
    <t>60</t>
  </si>
  <si>
    <t>高血压患者规范管理</t>
  </si>
  <si>
    <t>2型糖尿病患者规范管理率</t>
  </si>
  <si>
    <t>2型糖尿病患者规范管理</t>
  </si>
  <si>
    <t>肺结核病患者管理率</t>
  </si>
  <si>
    <t>肺结核病患者管理</t>
  </si>
  <si>
    <t>传染病和突应急事件报告率</t>
  </si>
  <si>
    <t>传染病和突应急事件报告</t>
  </si>
  <si>
    <t>及时有效规范处置人间鼠疫疫情</t>
  </si>
  <si>
    <t>及时报告处置突发急性传染病疫情</t>
  </si>
  <si>
    <t>及时发现报告或有效处置人禽流感、SARS等突发急性传染病疫情</t>
  </si>
  <si>
    <t>突发急性传染病疫情报告率</t>
  </si>
  <si>
    <t>鼠疫、人禽流感等突发急性传染病疫情报告</t>
  </si>
  <si>
    <t>突发公共卫生事件报告率</t>
  </si>
  <si>
    <t>突发公共卫生事件报告</t>
  </si>
  <si>
    <t>食源性疾病暴发事件报告及时率</t>
  </si>
  <si>
    <t>食源性疾病暴发事件报告及时</t>
  </si>
  <si>
    <t>突发急性传染病疫情处置及时率</t>
  </si>
  <si>
    <t>鼠疫、人禽流感等突发急性传染病疫情处置及时</t>
  </si>
  <si>
    <t>居民健康水平</t>
  </si>
  <si>
    <t>持续提高</t>
  </si>
  <si>
    <t>居民健康知识知晓情况</t>
  </si>
  <si>
    <t>居民健康保健意识和健康知识知晓</t>
  </si>
  <si>
    <t>公共卫生服务水平</t>
  </si>
  <si>
    <t>确保目标人群全部参保。</t>
  </si>
  <si>
    <t>目标人群参保率</t>
  </si>
  <si>
    <t>确保目标人群全部参保</t>
  </si>
  <si>
    <t>按时完成目标人群参保任务</t>
  </si>
  <si>
    <t>目标人群满意度</t>
  </si>
  <si>
    <t>满意度85%</t>
  </si>
  <si>
    <t>2026年健全全县艾滋病哨点监测系统，了解和掌握各类高危人群、一般人群和流动人口中艾滋病病毒（HIV）、梅毒和丙肝（HCV）的流行水平、流行趋势，以及各种影响因素，为制订防治措施和评估防治效果提供依据。及时掌握看守所、收容教育所、强制戒毒所和监狱等监管场所被监管人员中艾滋病感染状况，为制定通过对感染者的随访干预，减少HIV的传播，并及时转介病人，提高病人生存质量。进一步扩大治疗覆盖面,达到任务数的要求。持续提高抗病毒治疗质量,完成病人随访,CD4，病毒载量，耐药及毒副反应监测。对出现耐药的病人及时更换二线药物。对新报告感染者开展流行病学调查。对全县所有艾滋病、梅毒、乙肝感染孕产妇及所生儿童规范提供相应的综合干预措施服务，降低艾滋病、梅毒、乙肝母婴传播率。提高丙肝患者治疗率。</t>
  </si>
  <si>
    <t>艾滋病感染新生儿抗病毒药物应用</t>
  </si>
  <si>
    <t>艾滋病感染孕产妇所生儿童抗病毒药物应用比例大于等于90%</t>
  </si>
  <si>
    <t>艾滋病感染者随访管理有效率</t>
  </si>
  <si>
    <t>艾滋病感染者随访管理有效率大于等于85%</t>
  </si>
  <si>
    <t>艾滋病抗病毒治疗覆盖率</t>
  </si>
  <si>
    <t>覆盖率大于等于90%</t>
  </si>
  <si>
    <t>大于等于90%艾滋病感染孕产妇所生儿童抗病毒药物应用比例</t>
  </si>
  <si>
    <t>可持续影响</t>
  </si>
  <si>
    <t>减少艾滋病传播维护社会稳定</t>
  </si>
  <si>
    <t>减少艾滋病传播，维护社会稳定</t>
  </si>
  <si>
    <t>艾滋病防治项目服务对象满意度</t>
  </si>
  <si>
    <t>推进全县2026年爱国卫生工作，协调县有关部门和团体的爱国卫生工作；检查全县爱国卫生工作开展情况，进行卫生效果的评价等。</t>
  </si>
  <si>
    <t>职业病诊断服务覆盖率</t>
  </si>
  <si>
    <t>职业病诊断服务覆盖率达90%以上</t>
  </si>
  <si>
    <t>空气质量天数占比</t>
  </si>
  <si>
    <t>空气质量天数占比90%以上</t>
  </si>
  <si>
    <t>饮用水水质达标率</t>
  </si>
  <si>
    <t>饮用水水质达标率达100%</t>
  </si>
  <si>
    <t>提升居民健康意识</t>
  </si>
  <si>
    <t>提升公民健康意识</t>
  </si>
  <si>
    <t>保障乡村医生合理待遇，按照每月600月标准保障乡村医生收入。</t>
  </si>
  <si>
    <t>乡村医生人数</t>
  </si>
  <si>
    <t>225</t>
  </si>
  <si>
    <t>每千服务人口配备1名村医</t>
  </si>
  <si>
    <t>行政村村医覆盖率</t>
  </si>
  <si>
    <t>乡村医生收入</t>
  </si>
  <si>
    <t>乡村医生收入稳定</t>
  </si>
  <si>
    <t>乡村医生队伍稳定</t>
  </si>
  <si>
    <t>乡村医生队伍保持稳定</t>
  </si>
  <si>
    <t>乡村医生满意度</t>
  </si>
  <si>
    <t>乡村医生满意度85%以上</t>
  </si>
  <si>
    <t>预算06表</t>
  </si>
  <si>
    <t>政府性基金预算支出预算表</t>
  </si>
  <si>
    <t>单位名称：德宏傣族景颇族自治州残疾人联合会</t>
  </si>
  <si>
    <t>本年政府性基金预算支出</t>
  </si>
  <si>
    <t>合  计</t>
  </si>
  <si>
    <t xml:space="preserve">                                                                                                                                                                                                                                                                                                                                                                                                                                                                                                                                                                                                                                                                                                                                                                                                          </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</si>
  <si>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</si>
  <si>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</si>
  <si>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</si>
  <si>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</si>
  <si>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</si>
  <si>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</si>
  <si>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</si>
  <si>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</si>
  <si>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</si>
  <si>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</si>
  <si>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</si>
  <si>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</si>
  <si>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采购办公用A4纸</t>
  </si>
  <si>
    <t>复印纸</t>
  </si>
  <si>
    <t>包</t>
  </si>
  <si>
    <t>办公用A4纸</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</si>
  <si>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</si>
  <si>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</si>
  <si>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</si>
  <si>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</si>
  <si>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</si>
  <si>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</si>
  <si>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</si>
  <si>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</si>
  <si>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</si>
  <si>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</si>
  <si>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</si>
  <si>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</si>
  <si>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</si>
  <si>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</si>
  <si>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</si>
  <si>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</si>
  <si>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</si>
  <si>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</si>
  <si>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</si>
  <si>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</si>
  <si>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</si>
  <si>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</si>
  <si>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</si>
  <si>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</si>
  <si>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</si>
  <si>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</si>
  <si>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</si>
  <si>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</si>
  <si>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2026年基本公共卫生服务项目中央补助资金</t>
  </si>
  <si>
    <t>2026年计划生育中央转移支付资金</t>
  </si>
  <si>
    <t>2026年育儿补贴中央补助资金</t>
  </si>
  <si>
    <t>预算12表</t>
  </si>
  <si>
    <t>项目级次</t>
  </si>
  <si>
    <t>312 民生类</t>
  </si>
  <si>
    <t>本级</t>
  </si>
  <si>
    <t>313 事业发展类</t>
  </si>
</sst>
</file>

<file path=xl/styles.xml><?xml version="1.0" encoding="utf-8"?>
<styleSheet xmlns="http://schemas.openxmlformats.org/spreadsheetml/2006/main">
  <numFmts count="9">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hh:mm:ss"/>
    <numFmt numFmtId="177" formatCode="yyyy\-mm\-dd"/>
    <numFmt numFmtId="178" formatCode="yyyy\-mm\-dd\ hh:mm:ss"/>
    <numFmt numFmtId="179" formatCode="#,##0.00;\-#,##0.00;;@"/>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0"/>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s>
  <fills count="33">
    <fill>
      <patternFill patternType="none"/>
    </fill>
    <fill>
      <patternFill patternType="gray125"/>
    </fill>
    <fill>
      <patternFill patternType="solid">
        <fgColor theme="8"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9"/>
        <bgColor indexed="64"/>
      </patternFill>
    </fill>
    <fill>
      <patternFill patternType="solid">
        <fgColor rgb="FFC6EFCE"/>
        <bgColor indexed="64"/>
      </patternFill>
    </fill>
    <fill>
      <patternFill patternType="solid">
        <fgColor theme="5"/>
        <bgColor indexed="64"/>
      </patternFill>
    </fill>
    <fill>
      <patternFill patternType="solid">
        <fgColor theme="9" tint="0.799981688894314"/>
        <bgColor indexed="64"/>
      </patternFill>
    </fill>
    <fill>
      <patternFill patternType="solid">
        <fgColor rgb="FFFFCC99"/>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rgb="FFFFFFCC"/>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7">
    <xf numFmtId="0" fontId="0" fillId="0" borderId="0">
      <alignment vertical="top"/>
    </xf>
    <xf numFmtId="42" fontId="26" fillId="0" borderId="0" applyFont="0" applyFill="0" applyBorder="0" applyAlignment="0" applyProtection="0">
      <alignment vertical="center"/>
    </xf>
    <xf numFmtId="0" fontId="22" fillId="9" borderId="0" applyNumberFormat="0" applyBorder="0" applyAlignment="0" applyProtection="0">
      <alignment vertical="center"/>
    </xf>
    <xf numFmtId="0" fontId="33" fillId="20" borderId="18"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178" fontId="1" fillId="0" borderId="7">
      <alignment horizontal="right" vertical="center"/>
    </xf>
    <xf numFmtId="0" fontId="22" fillId="10" borderId="0" applyNumberFormat="0" applyBorder="0" applyAlignment="0" applyProtection="0">
      <alignment vertical="center"/>
    </xf>
    <xf numFmtId="0" fontId="27" fillId="6" borderId="0" applyNumberFormat="0" applyBorder="0" applyAlignment="0" applyProtection="0">
      <alignment vertical="center"/>
    </xf>
    <xf numFmtId="43" fontId="26" fillId="0" borderId="0" applyFont="0" applyFill="0" applyBorder="0" applyAlignment="0" applyProtection="0">
      <alignment vertical="center"/>
    </xf>
    <xf numFmtId="0" fontId="21" fillId="8" borderId="0" applyNumberFormat="0" applyBorder="0" applyAlignment="0" applyProtection="0">
      <alignment vertical="center"/>
    </xf>
    <xf numFmtId="0" fontId="32" fillId="0" borderId="0" applyNumberFormat="0" applyFill="0" applyBorder="0" applyAlignment="0" applyProtection="0">
      <alignment vertical="center"/>
    </xf>
    <xf numFmtId="9" fontId="26" fillId="0" borderId="0" applyFont="0" applyFill="0" applyBorder="0" applyAlignment="0" applyProtection="0">
      <alignment vertical="center"/>
    </xf>
    <xf numFmtId="177" fontId="1" fillId="0" borderId="7">
      <alignment horizontal="right" vertical="center"/>
    </xf>
    <xf numFmtId="0" fontId="38" fillId="0" borderId="0" applyNumberFormat="0" applyFill="0" applyBorder="0" applyAlignment="0" applyProtection="0">
      <alignment vertical="center"/>
    </xf>
    <xf numFmtId="0" fontId="26" fillId="32" borderId="21" applyNumberFormat="0" applyFont="0" applyAlignment="0" applyProtection="0">
      <alignment vertical="center"/>
    </xf>
    <xf numFmtId="0" fontId="21" fillId="31" borderId="0" applyNumberFormat="0" applyBorder="0" applyAlignment="0" applyProtection="0">
      <alignment vertical="center"/>
    </xf>
    <xf numFmtId="0" fontId="3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0" fillId="0" borderId="15" applyNumberFormat="0" applyFill="0" applyAlignment="0" applyProtection="0">
      <alignment vertical="center"/>
    </xf>
    <xf numFmtId="0" fontId="24" fillId="0" borderId="15" applyNumberFormat="0" applyFill="0" applyAlignment="0" applyProtection="0">
      <alignment vertical="center"/>
    </xf>
    <xf numFmtId="0" fontId="21" fillId="15" borderId="0" applyNumberFormat="0" applyBorder="0" applyAlignment="0" applyProtection="0">
      <alignment vertical="center"/>
    </xf>
    <xf numFmtId="0" fontId="30" fillId="0" borderId="17" applyNumberFormat="0" applyFill="0" applyAlignment="0" applyProtection="0">
      <alignment vertical="center"/>
    </xf>
    <xf numFmtId="0" fontId="21" fillId="5" borderId="0" applyNumberFormat="0" applyBorder="0" applyAlignment="0" applyProtection="0">
      <alignment vertical="center"/>
    </xf>
    <xf numFmtId="0" fontId="23" fillId="4" borderId="14" applyNumberFormat="0" applyAlignment="0" applyProtection="0">
      <alignment vertical="center"/>
    </xf>
    <xf numFmtId="0" fontId="36" fillId="4" borderId="18" applyNumberFormat="0" applyAlignment="0" applyProtection="0">
      <alignment vertical="center"/>
    </xf>
    <xf numFmtId="0" fontId="28" fillId="7" borderId="16" applyNumberFormat="0" applyAlignment="0" applyProtection="0">
      <alignment vertical="center"/>
    </xf>
    <xf numFmtId="0" fontId="22" fillId="19" borderId="0" applyNumberFormat="0" applyBorder="0" applyAlignment="0" applyProtection="0">
      <alignment vertical="center"/>
    </xf>
    <xf numFmtId="0" fontId="21" fillId="18" borderId="0" applyNumberFormat="0" applyBorder="0" applyAlignment="0" applyProtection="0">
      <alignment vertical="center"/>
    </xf>
    <xf numFmtId="0" fontId="35" fillId="0" borderId="19" applyNumberFormat="0" applyFill="0" applyAlignment="0" applyProtection="0">
      <alignment vertical="center"/>
    </xf>
    <xf numFmtId="0" fontId="39" fillId="0" borderId="20" applyNumberFormat="0" applyFill="0" applyAlignment="0" applyProtection="0">
      <alignment vertical="center"/>
    </xf>
    <xf numFmtId="0" fontId="29" fillId="17" borderId="0" applyNumberFormat="0" applyBorder="0" applyAlignment="0" applyProtection="0">
      <alignment vertical="center"/>
    </xf>
    <xf numFmtId="0" fontId="34" fillId="23" borderId="0" applyNumberFormat="0" applyBorder="0" applyAlignment="0" applyProtection="0">
      <alignment vertical="center"/>
    </xf>
    <xf numFmtId="10" fontId="1" fillId="0" borderId="7">
      <alignment horizontal="right" vertical="center"/>
    </xf>
    <xf numFmtId="0" fontId="22" fillId="28" borderId="0" applyNumberFormat="0" applyBorder="0" applyAlignment="0" applyProtection="0">
      <alignment vertical="center"/>
    </xf>
    <xf numFmtId="0" fontId="21" fillId="14" borderId="0" applyNumberFormat="0" applyBorder="0" applyAlignment="0" applyProtection="0">
      <alignment vertical="center"/>
    </xf>
    <xf numFmtId="0" fontId="22" fillId="27" borderId="0" applyNumberFormat="0" applyBorder="0" applyAlignment="0" applyProtection="0">
      <alignment vertical="center"/>
    </xf>
    <xf numFmtId="0" fontId="22" fillId="13" borderId="0" applyNumberFormat="0" applyBorder="0" applyAlignment="0" applyProtection="0">
      <alignment vertical="center"/>
    </xf>
    <xf numFmtId="0" fontId="22" fillId="22" borderId="0" applyNumberFormat="0" applyBorder="0" applyAlignment="0" applyProtection="0">
      <alignment vertical="center"/>
    </xf>
    <xf numFmtId="0" fontId="22" fillId="26" borderId="0" applyNumberFormat="0" applyBorder="0" applyAlignment="0" applyProtection="0">
      <alignment vertical="center"/>
    </xf>
    <xf numFmtId="0" fontId="21" fillId="25" borderId="0" applyNumberFormat="0" applyBorder="0" applyAlignment="0" applyProtection="0">
      <alignment vertical="center"/>
    </xf>
    <xf numFmtId="0" fontId="21" fillId="30" borderId="0" applyNumberFormat="0" applyBorder="0" applyAlignment="0" applyProtection="0">
      <alignment vertical="center"/>
    </xf>
    <xf numFmtId="0" fontId="22" fillId="24" borderId="0" applyNumberFormat="0" applyBorder="0" applyAlignment="0" applyProtection="0">
      <alignment vertical="center"/>
    </xf>
    <xf numFmtId="0" fontId="22" fillId="29" borderId="0" applyNumberFormat="0" applyBorder="0" applyAlignment="0" applyProtection="0">
      <alignment vertical="center"/>
    </xf>
    <xf numFmtId="0" fontId="21" fillId="21" borderId="0" applyNumberFormat="0" applyBorder="0" applyAlignment="0" applyProtection="0">
      <alignment vertical="center"/>
    </xf>
    <xf numFmtId="0" fontId="22" fillId="3" borderId="0" applyNumberFormat="0" applyBorder="0" applyAlignment="0" applyProtection="0">
      <alignment vertical="center"/>
    </xf>
    <xf numFmtId="0" fontId="21" fillId="2" borderId="0" applyNumberFormat="0" applyBorder="0" applyAlignment="0" applyProtection="0">
      <alignment vertical="center"/>
    </xf>
    <xf numFmtId="0" fontId="21" fillId="16" borderId="0" applyNumberFormat="0" applyBorder="0" applyAlignment="0" applyProtection="0">
      <alignment vertical="center"/>
    </xf>
    <xf numFmtId="0" fontId="22" fillId="12" borderId="0" applyNumberFormat="0" applyBorder="0" applyAlignment="0" applyProtection="0">
      <alignment vertical="center"/>
    </xf>
    <xf numFmtId="0" fontId="21" fillId="11"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76" fontId="1" fillId="0" borderId="7">
      <alignment horizontal="right" vertical="center"/>
    </xf>
    <xf numFmtId="180" fontId="1" fillId="0" borderId="7">
      <alignment horizontal="right" vertical="center"/>
    </xf>
  </cellStyleXfs>
  <cellXfs count="17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9"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9"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9"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7"/>
  <sheetViews>
    <sheetView showZeros="0" workbookViewId="0">
      <selection activeCell="G19" sqref="G19"/>
    </sheetView>
  </sheetViews>
  <sheetFormatPr defaultColWidth="10.2857142857143" defaultRowHeight="15" customHeight="1" outlineLevelCol="3"/>
  <cols>
    <col min="1" max="4" width="33.2857142857143" customWidth="1"/>
  </cols>
  <sheetData>
    <row r="1" ht="18.75" customHeight="1" spans="1:4">
      <c r="A1" s="135"/>
      <c r="B1" s="135"/>
      <c r="C1" s="135"/>
      <c r="D1" s="174" t="s">
        <v>0</v>
      </c>
    </row>
    <row r="2" ht="42" customHeight="1" spans="1:4">
      <c r="A2" s="175" t="str">
        <f>"2026"&amp;"年财务收支预算总表"</f>
        <v>2026年财务收支预算总表</v>
      </c>
      <c r="B2" s="175"/>
      <c r="C2" s="175"/>
      <c r="D2" s="175"/>
    </row>
    <row r="3" ht="18.75" customHeight="1" spans="1:4">
      <c r="A3" s="176" t="str">
        <f>"单位名称："&amp;"陇川县卫生健康局"</f>
        <v>单位名称：陇川县卫生健康局</v>
      </c>
      <c r="B3" s="176"/>
      <c r="C3" s="135"/>
      <c r="D3" s="174" t="s">
        <v>1</v>
      </c>
    </row>
    <row r="4" ht="18.75" customHeight="1" spans="1:4">
      <c r="A4" s="138" t="s">
        <v>2</v>
      </c>
      <c r="B4" s="138"/>
      <c r="C4" s="138" t="s">
        <v>3</v>
      </c>
      <c r="D4" s="138"/>
    </row>
    <row r="5" ht="18.75" customHeight="1" spans="1:4">
      <c r="A5" s="138" t="s">
        <v>4</v>
      </c>
      <c r="B5" s="138" t="str">
        <f t="shared" ref="B5:D5" si="0">"2026"&amp;"年预算金额"</f>
        <v>2026年预算金额</v>
      </c>
      <c r="C5" s="138" t="s">
        <v>5</v>
      </c>
      <c r="D5" s="138" t="str">
        <f t="shared" si="0"/>
        <v>2026年预算金额</v>
      </c>
    </row>
    <row r="6" ht="18.75" customHeight="1" spans="1:4">
      <c r="A6" s="177" t="s">
        <v>6</v>
      </c>
      <c r="B6" s="178">
        <v>12334760.92</v>
      </c>
      <c r="C6" s="177" t="s">
        <v>7</v>
      </c>
      <c r="D6" s="178"/>
    </row>
    <row r="7" ht="18.75" customHeight="1" spans="1:4">
      <c r="A7" s="177" t="s">
        <v>8</v>
      </c>
      <c r="B7" s="178"/>
      <c r="C7" s="177" t="s">
        <v>9</v>
      </c>
      <c r="D7" s="178"/>
    </row>
    <row r="8" ht="18.75" customHeight="1" spans="1:4">
      <c r="A8" s="177" t="s">
        <v>10</v>
      </c>
      <c r="B8" s="178"/>
      <c r="C8" s="177" t="s">
        <v>11</v>
      </c>
      <c r="D8" s="178"/>
    </row>
    <row r="9" ht="18.75" customHeight="1" spans="1:4">
      <c r="A9" s="177" t="s">
        <v>12</v>
      </c>
      <c r="B9" s="178"/>
      <c r="C9" s="177" t="s">
        <v>13</v>
      </c>
      <c r="D9" s="178"/>
    </row>
    <row r="10" ht="18.75" customHeight="1" spans="1:4">
      <c r="A10" s="177" t="s">
        <v>14</v>
      </c>
      <c r="B10" s="178"/>
      <c r="C10" s="177" t="s">
        <v>15</v>
      </c>
      <c r="D10" s="178"/>
    </row>
    <row r="11" ht="18.75" customHeight="1" spans="1:4">
      <c r="A11" s="177" t="s">
        <v>16</v>
      </c>
      <c r="B11" s="178"/>
      <c r="C11" s="177" t="s">
        <v>17</v>
      </c>
      <c r="D11" s="178"/>
    </row>
    <row r="12" ht="18.75" customHeight="1" spans="1:4">
      <c r="A12" s="177" t="s">
        <v>18</v>
      </c>
      <c r="B12" s="178"/>
      <c r="C12" s="177" t="s">
        <v>19</v>
      </c>
      <c r="D12" s="178"/>
    </row>
    <row r="13" ht="18.75" customHeight="1" spans="1:4">
      <c r="A13" s="177" t="s">
        <v>20</v>
      </c>
      <c r="B13" s="178"/>
      <c r="C13" s="177" t="s">
        <v>21</v>
      </c>
      <c r="D13" s="178">
        <v>409505.32</v>
      </c>
    </row>
    <row r="14" ht="18.75" customHeight="1" spans="1:4">
      <c r="A14" s="177" t="s">
        <v>22</v>
      </c>
      <c r="B14" s="178"/>
      <c r="C14" s="177" t="s">
        <v>23</v>
      </c>
      <c r="D14" s="178">
        <v>11640147.6</v>
      </c>
    </row>
    <row r="15" ht="18.75" customHeight="1" spans="1:4">
      <c r="A15" s="177" t="s">
        <v>24</v>
      </c>
      <c r="B15" s="178"/>
      <c r="C15" s="177" t="s">
        <v>25</v>
      </c>
      <c r="D15" s="178"/>
    </row>
    <row r="16" ht="18.75" customHeight="1" spans="1:4">
      <c r="A16" s="177"/>
      <c r="B16" s="177"/>
      <c r="C16" s="177" t="s">
        <v>26</v>
      </c>
      <c r="D16" s="178"/>
    </row>
    <row r="17" ht="18.75" customHeight="1" spans="1:4">
      <c r="A17" s="177"/>
      <c r="B17" s="177"/>
      <c r="C17" s="177" t="s">
        <v>27</v>
      </c>
      <c r="D17" s="178"/>
    </row>
    <row r="18" ht="18.75" customHeight="1" spans="1:4">
      <c r="A18" s="177"/>
      <c r="B18" s="177"/>
      <c r="C18" s="177" t="s">
        <v>28</v>
      </c>
      <c r="D18" s="178"/>
    </row>
    <row r="19" ht="18.75" customHeight="1" spans="1:4">
      <c r="A19" s="177"/>
      <c r="B19" s="177"/>
      <c r="C19" s="177" t="s">
        <v>29</v>
      </c>
      <c r="D19" s="178"/>
    </row>
    <row r="20" ht="18.75" customHeight="1" spans="1:4">
      <c r="A20" s="177"/>
      <c r="B20" s="177"/>
      <c r="C20" s="177" t="s">
        <v>30</v>
      </c>
      <c r="D20" s="178"/>
    </row>
    <row r="21" ht="18.75" customHeight="1" spans="1:4">
      <c r="A21" s="177"/>
      <c r="B21" s="177"/>
      <c r="C21" s="177" t="s">
        <v>31</v>
      </c>
      <c r="D21" s="178"/>
    </row>
    <row r="22" ht="18.75" customHeight="1" spans="1:4">
      <c r="A22" s="177"/>
      <c r="B22" s="177"/>
      <c r="C22" s="177" t="s">
        <v>32</v>
      </c>
      <c r="D22" s="178"/>
    </row>
    <row r="23" ht="18.75" customHeight="1" spans="1:4">
      <c r="A23" s="177"/>
      <c r="B23" s="177"/>
      <c r="C23" s="177" t="s">
        <v>33</v>
      </c>
      <c r="D23" s="178"/>
    </row>
    <row r="24" ht="18.75" customHeight="1" spans="1:4">
      <c r="A24" s="177"/>
      <c r="B24" s="177"/>
      <c r="C24" s="177" t="s">
        <v>34</v>
      </c>
      <c r="D24" s="178">
        <v>285108</v>
      </c>
    </row>
    <row r="25" ht="18.75" customHeight="1" spans="1:4">
      <c r="A25" s="177"/>
      <c r="B25" s="177"/>
      <c r="C25" s="177" t="s">
        <v>35</v>
      </c>
      <c r="D25" s="178"/>
    </row>
    <row r="26" ht="18.75" customHeight="1" spans="1:4">
      <c r="A26" s="177"/>
      <c r="B26" s="177"/>
      <c r="C26" s="177" t="s">
        <v>36</v>
      </c>
      <c r="D26" s="178"/>
    </row>
    <row r="27" ht="18.75" customHeight="1" spans="1:4">
      <c r="A27" s="177"/>
      <c r="B27" s="177"/>
      <c r="C27" s="177" t="s">
        <v>37</v>
      </c>
      <c r="D27" s="178"/>
    </row>
    <row r="28" ht="18.75" customHeight="1" spans="1:4">
      <c r="A28" s="177"/>
      <c r="B28" s="177"/>
      <c r="C28" s="177" t="s">
        <v>38</v>
      </c>
      <c r="D28" s="178"/>
    </row>
    <row r="29" ht="18.75" customHeight="1" spans="1:4">
      <c r="A29" s="177"/>
      <c r="B29" s="177"/>
      <c r="C29" s="177" t="s">
        <v>39</v>
      </c>
      <c r="D29" s="178"/>
    </row>
    <row r="30" ht="18.75" customHeight="1" spans="1:4">
      <c r="A30" s="177"/>
      <c r="B30" s="177"/>
      <c r="C30" s="177" t="s">
        <v>40</v>
      </c>
      <c r="D30" s="178"/>
    </row>
    <row r="31" ht="18.75" customHeight="1" spans="1:4">
      <c r="A31" s="177"/>
      <c r="B31" s="177"/>
      <c r="C31" s="177" t="s">
        <v>41</v>
      </c>
      <c r="D31" s="178"/>
    </row>
    <row r="32" ht="18.75" customHeight="1" spans="1:4">
      <c r="A32" s="177"/>
      <c r="B32" s="178"/>
      <c r="C32" s="177" t="s">
        <v>42</v>
      </c>
      <c r="D32" s="178"/>
    </row>
    <row r="33" ht="18.75" customHeight="1" spans="1:4">
      <c r="A33" s="177" t="s">
        <v>43</v>
      </c>
      <c r="B33" s="178">
        <v>12334760.92</v>
      </c>
      <c r="C33" s="177" t="s">
        <v>44</v>
      </c>
      <c r="D33" s="178">
        <v>12334760.92</v>
      </c>
    </row>
    <row r="34" ht="18.75" customHeight="1" spans="1:4">
      <c r="A34" s="177" t="s">
        <v>45</v>
      </c>
      <c r="B34" s="178"/>
      <c r="C34" s="177" t="s">
        <v>46</v>
      </c>
      <c r="D34" s="178"/>
    </row>
    <row r="35" ht="18.75" customHeight="1" spans="1:4">
      <c r="A35" s="177" t="s">
        <v>47</v>
      </c>
      <c r="B35" s="178"/>
      <c r="C35" s="177" t="s">
        <v>47</v>
      </c>
      <c r="D35" s="178"/>
    </row>
    <row r="36" ht="18.75" customHeight="1" spans="1:4">
      <c r="A36" s="177" t="s">
        <v>48</v>
      </c>
      <c r="B36" s="178"/>
      <c r="C36" s="177" t="s">
        <v>49</v>
      </c>
      <c r="D36" s="178"/>
    </row>
    <row r="37" ht="18.75" customHeight="1" spans="1:4">
      <c r="A37" s="177" t="s">
        <v>50</v>
      </c>
      <c r="B37" s="178">
        <v>12334760.92</v>
      </c>
      <c r="C37" s="177" t="s">
        <v>51</v>
      </c>
      <c r="D37" s="178">
        <v>12334760.92</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32"/>
  <sheetViews>
    <sheetView showZeros="0" workbookViewId="0">
      <selection activeCell="D32" sqref="D32"/>
    </sheetView>
  </sheetViews>
  <sheetFormatPr defaultColWidth="9.14285714285714" defaultRowHeight="14.25" customHeight="1" outlineLevelCol="5"/>
  <cols>
    <col min="1" max="6" width="24.3428571428571" customWidth="1"/>
  </cols>
  <sheetData>
    <row r="1" ht="12" customHeight="1" spans="1:6">
      <c r="A1" s="113">
        <v>1</v>
      </c>
      <c r="B1" s="114">
        <v>0</v>
      </c>
      <c r="C1" s="113">
        <v>1</v>
      </c>
      <c r="D1" s="91"/>
      <c r="E1" s="91"/>
      <c r="F1" s="112" t="s">
        <v>644</v>
      </c>
    </row>
    <row r="2" ht="26.25" customHeight="1" spans="1:6">
      <c r="A2" s="115" t="str">
        <f>"2026"&amp;"年部门政府性基金预算支出预算表"</f>
        <v>2026年部门政府性基金预算支出预算表</v>
      </c>
      <c r="B2" s="115" t="s">
        <v>645</v>
      </c>
      <c r="C2" s="116"/>
      <c r="D2" s="117"/>
      <c r="E2" s="117"/>
      <c r="F2" s="117"/>
    </row>
    <row r="3" ht="13.5" customHeight="1" spans="1:6">
      <c r="A3" s="118" t="str">
        <f>"单位名称："&amp;"陇川县卫生健康局"</f>
        <v>单位名称：陇川县卫生健康局</v>
      </c>
      <c r="B3" s="118" t="s">
        <v>646</v>
      </c>
      <c r="C3" s="119"/>
      <c r="D3" s="91"/>
      <c r="E3" s="91"/>
      <c r="F3" s="112" t="s">
        <v>1</v>
      </c>
    </row>
    <row r="4" ht="19.5" customHeight="1" spans="1:6">
      <c r="A4" s="58" t="s">
        <v>220</v>
      </c>
      <c r="B4" s="120" t="s">
        <v>74</v>
      </c>
      <c r="C4" s="58" t="s">
        <v>75</v>
      </c>
      <c r="D4" s="35" t="s">
        <v>647</v>
      </c>
      <c r="E4" s="35"/>
      <c r="F4" s="35"/>
    </row>
    <row r="5" ht="18.55" customHeight="1" spans="1:6">
      <c r="A5" s="58"/>
      <c r="B5" s="120"/>
      <c r="C5" s="58"/>
      <c r="D5" s="35" t="s">
        <v>56</v>
      </c>
      <c r="E5" s="35" t="s">
        <v>78</v>
      </c>
      <c r="F5" s="35" t="s">
        <v>79</v>
      </c>
    </row>
    <row r="6" ht="20.25" customHeight="1" spans="1:6">
      <c r="A6" s="58">
        <v>1</v>
      </c>
      <c r="B6" s="121" t="s">
        <v>86</v>
      </c>
      <c r="C6" s="121" t="s">
        <v>87</v>
      </c>
      <c r="D6" s="121" t="s">
        <v>88</v>
      </c>
      <c r="E6" s="121" t="s">
        <v>89</v>
      </c>
      <c r="F6" s="121" t="s">
        <v>90</v>
      </c>
    </row>
    <row r="7" ht="30" customHeight="1" spans="1:6">
      <c r="A7" s="33"/>
      <c r="B7" s="120"/>
      <c r="C7" s="33"/>
      <c r="D7" s="77"/>
      <c r="E7" s="122"/>
      <c r="F7" s="122"/>
    </row>
    <row r="8" ht="30" customHeight="1" spans="1:6">
      <c r="A8" s="22"/>
      <c r="B8" s="22"/>
      <c r="C8" s="22"/>
      <c r="D8" s="77"/>
      <c r="E8" s="122"/>
      <c r="F8" s="122"/>
    </row>
    <row r="9" ht="30" customHeight="1" spans="1:6">
      <c r="A9" s="20" t="s">
        <v>648</v>
      </c>
      <c r="B9" s="20" t="s">
        <v>648</v>
      </c>
      <c r="C9" s="20" t="s">
        <v>648</v>
      </c>
      <c r="D9" s="77"/>
      <c r="E9" s="122"/>
      <c r="F9" s="122"/>
    </row>
    <row r="32" customHeight="1" spans="4:4">
      <c r="D32" t="s">
        <v>649</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1"/>
  <sheetViews>
    <sheetView showZeros="0" workbookViewId="0">
      <selection activeCell="D32" sqref="D3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3"/>
      <c r="P1" s="103"/>
      <c r="Q1" s="42" t="s">
        <v>650</v>
      </c>
    </row>
    <row r="2" ht="27.75" customHeight="1" spans="1:17">
      <c r="A2" s="43" t="str">
        <f>"2026"&amp;"年部门政府采购预算表"</f>
        <v>2026年部门政府采购预算表</v>
      </c>
      <c r="B2" s="29"/>
      <c r="C2" s="29"/>
      <c r="D2" s="29"/>
      <c r="E2" s="29"/>
      <c r="F2" s="29"/>
      <c r="G2" s="29"/>
      <c r="H2" s="29"/>
      <c r="I2" s="29"/>
      <c r="J2" s="29"/>
      <c r="K2" s="104"/>
      <c r="L2" s="29"/>
      <c r="M2" s="29"/>
      <c r="N2" s="29"/>
      <c r="O2" s="104"/>
      <c r="P2" s="104"/>
      <c r="Q2" s="29"/>
    </row>
    <row r="3" ht="18.75" customHeight="1" spans="1:17">
      <c r="A3" s="44" t="str">
        <f>"单位名称："&amp;"陇川县卫生健康局"</f>
        <v>单位名称：陇川县卫生健康局</v>
      </c>
      <c r="B3" s="32"/>
      <c r="C3" s="32"/>
      <c r="D3" s="32"/>
      <c r="E3" s="32"/>
      <c r="F3" s="32"/>
      <c r="G3" s="32"/>
      <c r="H3" s="32"/>
      <c r="I3" s="32"/>
      <c r="J3" s="32"/>
      <c r="K3" s="1"/>
      <c r="L3" s="1"/>
      <c r="M3" s="1"/>
      <c r="N3" s="1"/>
      <c r="O3" s="105"/>
      <c r="P3" s="105"/>
      <c r="Q3" s="112" t="s">
        <v>53</v>
      </c>
    </row>
    <row r="4" ht="15.75" customHeight="1" spans="1:17">
      <c r="A4" s="11" t="s">
        <v>651</v>
      </c>
      <c r="B4" s="92" t="s">
        <v>652</v>
      </c>
      <c r="C4" s="92" t="s">
        <v>653</v>
      </c>
      <c r="D4" s="92" t="s">
        <v>654</v>
      </c>
      <c r="E4" s="92" t="s">
        <v>655</v>
      </c>
      <c r="F4" s="92" t="s">
        <v>656</v>
      </c>
      <c r="G4" s="47" t="s">
        <v>227</v>
      </c>
      <c r="H4" s="47"/>
      <c r="I4" s="47"/>
      <c r="J4" s="47"/>
      <c r="K4" s="106"/>
      <c r="L4" s="47"/>
      <c r="M4" s="47"/>
      <c r="N4" s="47"/>
      <c r="O4" s="71"/>
      <c r="P4" s="106"/>
      <c r="Q4" s="48"/>
    </row>
    <row r="5" ht="17.25" customHeight="1" spans="1:17">
      <c r="A5" s="16"/>
      <c r="B5" s="93"/>
      <c r="C5" s="93"/>
      <c r="D5" s="93"/>
      <c r="E5" s="93"/>
      <c r="F5" s="93"/>
      <c r="G5" s="93" t="s">
        <v>56</v>
      </c>
      <c r="H5" s="93" t="s">
        <v>60</v>
      </c>
      <c r="I5" s="93" t="s">
        <v>657</v>
      </c>
      <c r="J5" s="93" t="s">
        <v>658</v>
      </c>
      <c r="K5" s="107" t="s">
        <v>659</v>
      </c>
      <c r="L5" s="108" t="s">
        <v>660</v>
      </c>
      <c r="M5" s="108"/>
      <c r="N5" s="108"/>
      <c r="O5" s="109"/>
      <c r="P5" s="110"/>
      <c r="Q5" s="94"/>
    </row>
    <row r="6" ht="54" customHeight="1" spans="1:17">
      <c r="A6" s="18"/>
      <c r="B6" s="94"/>
      <c r="C6" s="94"/>
      <c r="D6" s="94"/>
      <c r="E6" s="94"/>
      <c r="F6" s="94"/>
      <c r="G6" s="94"/>
      <c r="H6" s="94" t="s">
        <v>59</v>
      </c>
      <c r="I6" s="94"/>
      <c r="J6" s="94"/>
      <c r="K6" s="111"/>
      <c r="L6" s="94" t="s">
        <v>59</v>
      </c>
      <c r="M6" s="94" t="s">
        <v>66</v>
      </c>
      <c r="N6" s="94" t="s">
        <v>661</v>
      </c>
      <c r="O6" s="33" t="s">
        <v>68</v>
      </c>
      <c r="P6" s="111" t="s">
        <v>69</v>
      </c>
      <c r="Q6" s="94" t="s">
        <v>70</v>
      </c>
    </row>
    <row r="7" ht="15" customHeight="1" spans="1:17">
      <c r="A7" s="72">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52.5" customHeight="1" spans="1:17">
      <c r="A8" s="97" t="s">
        <v>72</v>
      </c>
      <c r="B8" s="98"/>
      <c r="C8" s="98"/>
      <c r="D8" s="99"/>
      <c r="E8" s="100"/>
      <c r="F8" s="23"/>
      <c r="G8" s="23">
        <v>8400</v>
      </c>
      <c r="H8" s="23">
        <v>8400</v>
      </c>
      <c r="I8" s="23"/>
      <c r="J8" s="23"/>
      <c r="K8" s="23"/>
      <c r="L8" s="23"/>
      <c r="M8" s="23"/>
      <c r="N8" s="23"/>
      <c r="O8" s="23"/>
      <c r="P8" s="23"/>
      <c r="Q8" s="23"/>
    </row>
    <row r="9" ht="52.5" customHeight="1" spans="1:17">
      <c r="A9" s="97" t="str">
        <f>"     "&amp;"医药卫生体制改革（含医共体建设）经费"</f>
        <v>     医药卫生体制改革（含医共体建设）经费</v>
      </c>
      <c r="B9" s="98" t="s">
        <v>662</v>
      </c>
      <c r="C9" s="98" t="s">
        <v>663</v>
      </c>
      <c r="D9" s="99" t="s">
        <v>664</v>
      </c>
      <c r="E9" s="100">
        <v>100</v>
      </c>
      <c r="F9" s="23"/>
      <c r="G9" s="23">
        <v>2400</v>
      </c>
      <c r="H9" s="23">
        <v>2400</v>
      </c>
      <c r="I9" s="23"/>
      <c r="J9" s="23"/>
      <c r="K9" s="23"/>
      <c r="L9" s="23"/>
      <c r="M9" s="23"/>
      <c r="N9" s="23"/>
      <c r="O9" s="23"/>
      <c r="P9" s="23"/>
      <c r="Q9" s="23"/>
    </row>
    <row r="10" ht="52.5" customHeight="1" spans="1:17">
      <c r="A10" s="97" t="str">
        <f>"     "&amp;"计划生育事业费补助资金"</f>
        <v>     计划生育事业费补助资金</v>
      </c>
      <c r="B10" s="98" t="s">
        <v>665</v>
      </c>
      <c r="C10" s="98" t="s">
        <v>663</v>
      </c>
      <c r="D10" s="99" t="s">
        <v>664</v>
      </c>
      <c r="E10" s="100">
        <v>250</v>
      </c>
      <c r="F10" s="23"/>
      <c r="G10" s="23">
        <v>6000</v>
      </c>
      <c r="H10" s="23">
        <v>6000</v>
      </c>
      <c r="I10" s="23"/>
      <c r="J10" s="23"/>
      <c r="K10" s="23"/>
      <c r="L10" s="23"/>
      <c r="M10" s="23"/>
      <c r="N10" s="23"/>
      <c r="O10" s="23"/>
      <c r="P10" s="23"/>
      <c r="Q10" s="23"/>
    </row>
    <row r="11" ht="30" customHeight="1" spans="1:17">
      <c r="A11" s="101" t="s">
        <v>648</v>
      </c>
      <c r="B11" s="102"/>
      <c r="C11" s="102"/>
      <c r="D11" s="102"/>
      <c r="E11" s="100"/>
      <c r="F11" s="23"/>
      <c r="G11" s="23">
        <v>8400</v>
      </c>
      <c r="H11" s="23">
        <v>8400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0"/>
  <sheetViews>
    <sheetView showZeros="0" workbookViewId="0">
      <selection activeCell="D32" sqref="D3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6"/>
      <c r="I1" s="1"/>
      <c r="J1" s="1"/>
      <c r="K1" s="86"/>
      <c r="L1" s="1"/>
      <c r="M1" s="90"/>
      <c r="N1" s="90" t="s">
        <v>666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"单位名称："&amp;"陇川县卫生健康局"</f>
        <v>单位名称：陇川县卫生健康局</v>
      </c>
      <c r="B3" s="32"/>
      <c r="C3" s="32"/>
      <c r="D3" s="32"/>
      <c r="E3" s="32"/>
      <c r="F3" s="32"/>
      <c r="G3" s="32"/>
      <c r="H3" s="86"/>
      <c r="I3" s="1"/>
      <c r="J3" s="1"/>
      <c r="K3" s="86"/>
      <c r="L3" s="1"/>
      <c r="M3" s="91"/>
      <c r="N3" s="42" t="s">
        <v>53</v>
      </c>
    </row>
    <row r="4" ht="15.75" customHeight="1" spans="1:14">
      <c r="A4" s="11" t="s">
        <v>651</v>
      </c>
      <c r="B4" s="11" t="s">
        <v>667</v>
      </c>
      <c r="C4" s="11" t="s">
        <v>668</v>
      </c>
      <c r="D4" s="12" t="s">
        <v>227</v>
      </c>
      <c r="E4" s="13"/>
      <c r="F4" s="13"/>
      <c r="G4" s="13"/>
      <c r="H4" s="13"/>
      <c r="I4" s="13"/>
      <c r="J4" s="13"/>
      <c r="K4" s="13"/>
      <c r="L4" s="13"/>
      <c r="M4" s="13"/>
      <c r="N4" s="14"/>
    </row>
    <row r="5" ht="17.25" customHeight="1" spans="1:14">
      <c r="A5" s="16"/>
      <c r="B5" s="16"/>
      <c r="C5" s="16"/>
      <c r="D5" s="73" t="s">
        <v>56</v>
      </c>
      <c r="E5" s="11" t="s">
        <v>60</v>
      </c>
      <c r="F5" s="11" t="s">
        <v>657</v>
      </c>
      <c r="G5" s="11" t="s">
        <v>658</v>
      </c>
      <c r="H5" s="11" t="s">
        <v>659</v>
      </c>
      <c r="I5" s="12" t="s">
        <v>660</v>
      </c>
      <c r="J5" s="13"/>
      <c r="K5" s="13"/>
      <c r="L5" s="13"/>
      <c r="M5" s="13"/>
      <c r="N5" s="14"/>
    </row>
    <row r="6" ht="40.5" customHeight="1" spans="1:14">
      <c r="A6" s="18"/>
      <c r="B6" s="18"/>
      <c r="C6" s="18"/>
      <c r="D6" s="72"/>
      <c r="E6" s="16" t="s">
        <v>59</v>
      </c>
      <c r="F6" s="18"/>
      <c r="G6" s="18"/>
      <c r="H6" s="72"/>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56</v>
      </c>
      <c r="B10" s="89"/>
      <c r="C10" s="89"/>
      <c r="D10" s="23"/>
      <c r="E10" s="23"/>
      <c r="F10" s="23"/>
      <c r="G10" s="23"/>
      <c r="H10" s="23"/>
      <c r="I10" s="23"/>
      <c r="J10" s="23"/>
      <c r="K10" s="23"/>
      <c r="L10" s="23"/>
      <c r="M10" s="23"/>
      <c r="N10" s="2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0"/>
  <sheetViews>
    <sheetView showZeros="0" workbookViewId="0">
      <selection activeCell="D32" sqref="D32"/>
    </sheetView>
  </sheetViews>
  <sheetFormatPr defaultColWidth="9.14285714285714" defaultRowHeight="14.25" customHeight="1"/>
  <cols>
    <col min="1" max="1" width="37.7142857142857" customWidth="1"/>
    <col min="2" max="13" width="6.62857142857143" customWidth="1"/>
  </cols>
  <sheetData>
    <row r="1" ht="13.5" customHeight="1" spans="1:13">
      <c r="A1" s="62"/>
      <c r="B1" s="62"/>
      <c r="C1" s="62"/>
      <c r="D1" s="63"/>
      <c r="E1" s="63"/>
      <c r="F1" s="63"/>
      <c r="G1" s="63"/>
      <c r="H1" s="63"/>
      <c r="I1" s="63"/>
      <c r="J1" s="63"/>
      <c r="K1" s="63"/>
      <c r="L1" s="63"/>
      <c r="M1" s="81" t="s">
        <v>669</v>
      </c>
    </row>
    <row r="2" ht="27.75" customHeight="1" spans="1:13">
      <c r="A2" s="64" t="str">
        <f>"2026"&amp;"年县对下转移支付预算表"</f>
        <v>2026年县对下转移支付预算表</v>
      </c>
      <c r="B2" s="5"/>
      <c r="C2" s="5"/>
      <c r="D2" s="55"/>
      <c r="E2" s="55"/>
      <c r="F2" s="55"/>
      <c r="G2" s="55"/>
      <c r="H2" s="55"/>
      <c r="I2" s="55"/>
      <c r="J2" s="55"/>
      <c r="K2" s="55"/>
      <c r="L2" s="55"/>
      <c r="M2" s="5"/>
    </row>
    <row r="3" customHeight="1" spans="1:13">
      <c r="A3" s="65" t="s">
        <v>1</v>
      </c>
      <c r="B3" s="66"/>
      <c r="C3" s="66"/>
      <c r="D3" s="9"/>
      <c r="E3" s="9"/>
      <c r="F3" s="9"/>
      <c r="G3" s="9"/>
      <c r="H3" s="9"/>
      <c r="I3" s="9"/>
      <c r="J3" s="9"/>
      <c r="K3" s="9"/>
      <c r="L3" s="9"/>
      <c r="M3" s="82"/>
    </row>
    <row r="4" ht="18" customHeight="1" spans="1:13">
      <c r="A4" s="67" t="str">
        <f>"单位名称："&amp;"陇川县卫生健康局"</f>
        <v>单位名称：陇川县卫生健康局</v>
      </c>
      <c r="B4" s="68"/>
      <c r="C4" s="68"/>
      <c r="D4" s="9"/>
      <c r="E4" s="9"/>
      <c r="F4" s="9"/>
      <c r="G4" s="9"/>
      <c r="H4" s="9"/>
      <c r="I4" s="9"/>
      <c r="J4" s="9"/>
      <c r="K4" s="9"/>
      <c r="L4" s="9"/>
      <c r="M4" s="83"/>
    </row>
    <row r="5" ht="19.5" customHeight="1" spans="1:13">
      <c r="A5" s="69" t="s">
        <v>670</v>
      </c>
      <c r="B5" s="12" t="s">
        <v>227</v>
      </c>
      <c r="C5" s="13"/>
      <c r="D5" s="70"/>
      <c r="E5" s="71" t="s">
        <v>671</v>
      </c>
      <c r="F5" s="71"/>
      <c r="G5" s="71"/>
      <c r="H5" s="71"/>
      <c r="I5" s="71"/>
      <c r="J5" s="71"/>
      <c r="K5" s="71"/>
      <c r="L5" s="71"/>
      <c r="M5" s="14"/>
    </row>
    <row r="6" ht="40.5" customHeight="1" spans="1:13">
      <c r="A6" s="72"/>
      <c r="B6" s="73" t="s">
        <v>56</v>
      </c>
      <c r="C6" s="11" t="s">
        <v>60</v>
      </c>
      <c r="D6" s="74" t="s">
        <v>672</v>
      </c>
      <c r="E6" s="74" t="s">
        <v>673</v>
      </c>
      <c r="F6" s="74" t="s">
        <v>674</v>
      </c>
      <c r="G6" s="74" t="s">
        <v>675</v>
      </c>
      <c r="H6" s="74" t="s">
        <v>676</v>
      </c>
      <c r="I6" s="74" t="s">
        <v>677</v>
      </c>
      <c r="J6" s="74" t="s">
        <v>678</v>
      </c>
      <c r="K6" s="74" t="s">
        <v>679</v>
      </c>
      <c r="L6" s="74" t="s">
        <v>680</v>
      </c>
      <c r="M6" s="33" t="s">
        <v>681</v>
      </c>
    </row>
    <row r="7" ht="19.5" customHeight="1" spans="1:13">
      <c r="A7" s="35">
        <v>1</v>
      </c>
      <c r="B7" s="35">
        <v>2</v>
      </c>
      <c r="C7" s="75">
        <v>3</v>
      </c>
      <c r="D7" s="76">
        <v>4</v>
      </c>
      <c r="E7" s="75">
        <v>5</v>
      </c>
      <c r="F7" s="76">
        <v>6</v>
      </c>
      <c r="G7" s="75">
        <v>7</v>
      </c>
      <c r="H7" s="75">
        <v>8</v>
      </c>
      <c r="I7" s="75">
        <v>9</v>
      </c>
      <c r="J7" s="75">
        <v>10</v>
      </c>
      <c r="K7" s="75">
        <v>11</v>
      </c>
      <c r="L7" s="75">
        <v>12</v>
      </c>
      <c r="M7" s="84">
        <v>13</v>
      </c>
    </row>
    <row r="8" ht="19.5" customHeight="1" spans="1:13">
      <c r="A8" s="36"/>
      <c r="B8" s="77"/>
      <c r="C8" s="77"/>
      <c r="D8" s="78"/>
      <c r="E8" s="79"/>
      <c r="F8" s="79"/>
      <c r="G8" s="79"/>
      <c r="H8" s="79"/>
      <c r="I8" s="79"/>
      <c r="J8" s="79"/>
      <c r="K8" s="79"/>
      <c r="L8" s="79"/>
      <c r="M8" s="85"/>
    </row>
    <row r="9" ht="19.5" customHeight="1" spans="1:13">
      <c r="A9" s="36"/>
      <c r="B9" s="77"/>
      <c r="C9" s="77"/>
      <c r="D9" s="78"/>
      <c r="E9" s="80"/>
      <c r="F9" s="80"/>
      <c r="G9" s="80"/>
      <c r="H9" s="80"/>
      <c r="I9" s="80"/>
      <c r="J9" s="80"/>
      <c r="K9" s="80"/>
      <c r="L9" s="80"/>
      <c r="M9" s="24"/>
    </row>
    <row r="10" ht="19.5" customHeight="1" spans="1:13">
      <c r="A10" s="51" t="s">
        <v>56</v>
      </c>
      <c r="B10" s="77"/>
      <c r="C10" s="77"/>
      <c r="D10" s="78"/>
      <c r="E10" s="79"/>
      <c r="F10" s="79"/>
      <c r="G10" s="79"/>
      <c r="H10" s="79"/>
      <c r="I10" s="79"/>
      <c r="J10" s="79"/>
      <c r="K10" s="79"/>
      <c r="L10" s="79"/>
      <c r="M10" s="85"/>
    </row>
  </sheetData>
  <mergeCells count="6">
    <mergeCell ref="A2:M2"/>
    <mergeCell ref="A3:M3"/>
    <mergeCell ref="A4:M4"/>
    <mergeCell ref="B5:D5"/>
    <mergeCell ref="E5:M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7"/>
  <sheetViews>
    <sheetView showZeros="0" workbookViewId="0">
      <selection activeCell="D32" sqref="D32"/>
    </sheetView>
  </sheetViews>
  <sheetFormatPr defaultColWidth="9.14285714285714" defaultRowHeight="12" customHeight="1" outlineLevelRow="6"/>
  <cols>
    <col min="1" max="10" width="12.2" customWidth="1"/>
  </cols>
  <sheetData>
    <row r="1" customHeight="1" spans="10:10">
      <c r="J1" s="61" t="s">
        <v>682</v>
      </c>
    </row>
    <row r="2" ht="28.5" customHeight="1" spans="1:10">
      <c r="A2" s="54" t="str">
        <f>"2026"&amp;"年县对下转移支付绩效目标表"</f>
        <v>2026年县对下转移支付绩效目标表</v>
      </c>
      <c r="B2" s="5"/>
      <c r="C2" s="5"/>
      <c r="D2" s="5"/>
      <c r="E2" s="5"/>
      <c r="F2" s="55"/>
      <c r="G2" s="5"/>
      <c r="H2" s="55"/>
      <c r="I2" s="55"/>
      <c r="J2" s="5"/>
    </row>
    <row r="3" ht="17.25" customHeight="1" spans="1:8">
      <c r="A3" s="6" t="str">
        <f>"单位名称："&amp;"陇川县卫生健康局"</f>
        <v>单位名称：陇川县卫生健康局</v>
      </c>
      <c r="B3" s="56"/>
      <c r="C3" s="56"/>
      <c r="D3" s="56"/>
      <c r="E3" s="56"/>
      <c r="F3" s="57"/>
      <c r="G3" s="56"/>
      <c r="H3" s="57"/>
    </row>
    <row r="4" ht="44.25" customHeight="1" spans="1:10">
      <c r="A4" s="34" t="s">
        <v>366</v>
      </c>
      <c r="B4" s="34" t="s">
        <v>367</v>
      </c>
      <c r="C4" s="34" t="s">
        <v>368</v>
      </c>
      <c r="D4" s="34" t="s">
        <v>369</v>
      </c>
      <c r="E4" s="34" t="s">
        <v>370</v>
      </c>
      <c r="F4" s="58" t="s">
        <v>371</v>
      </c>
      <c r="G4" s="34" t="s">
        <v>372</v>
      </c>
      <c r="H4" s="58" t="s">
        <v>373</v>
      </c>
      <c r="I4" s="58" t="s">
        <v>374</v>
      </c>
      <c r="J4" s="34" t="s">
        <v>375</v>
      </c>
    </row>
    <row r="5" ht="14.25" customHeight="1" spans="1:10">
      <c r="A5" s="34">
        <v>1</v>
      </c>
      <c r="B5" s="34">
        <v>2</v>
      </c>
      <c r="C5" s="34">
        <v>3</v>
      </c>
      <c r="D5" s="34">
        <v>4</v>
      </c>
      <c r="E5" s="34">
        <v>5</v>
      </c>
      <c r="F5" s="58">
        <v>6</v>
      </c>
      <c r="G5" s="34">
        <v>7</v>
      </c>
      <c r="H5" s="58">
        <v>8</v>
      </c>
      <c r="I5" s="58">
        <v>9</v>
      </c>
      <c r="J5" s="34">
        <v>10</v>
      </c>
    </row>
    <row r="6" ht="29.7" customHeight="1" spans="1:10">
      <c r="A6" s="36"/>
      <c r="B6" s="49"/>
      <c r="C6" s="49"/>
      <c r="D6" s="49"/>
      <c r="E6" s="59"/>
      <c r="F6" s="60"/>
      <c r="G6" s="59"/>
      <c r="H6" s="60"/>
      <c r="I6" s="60"/>
      <c r="J6" s="59"/>
    </row>
    <row r="7" ht="29.7" customHeight="1" spans="1:10">
      <c r="A7" s="36"/>
      <c r="B7" s="22" t="s">
        <v>683</v>
      </c>
      <c r="C7" s="22" t="s">
        <v>683</v>
      </c>
      <c r="D7" s="22" t="s">
        <v>683</v>
      </c>
      <c r="E7" s="36" t="s">
        <v>683</v>
      </c>
      <c r="F7" s="22" t="s">
        <v>683</v>
      </c>
      <c r="G7" s="36" t="s">
        <v>683</v>
      </c>
      <c r="H7" s="22" t="s">
        <v>683</v>
      </c>
      <c r="I7" s="22" t="s">
        <v>683</v>
      </c>
      <c r="J7" s="36" t="s">
        <v>683</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8"/>
  <sheetViews>
    <sheetView showZeros="0" workbookViewId="0">
      <selection activeCell="D32" sqref="D32"/>
    </sheetView>
  </sheetViews>
  <sheetFormatPr defaultColWidth="9.14285714285714" defaultRowHeight="12" customHeight="1" outlineLevelRow="7" outlineLevelCol="7"/>
  <cols>
    <col min="1" max="8" width="16.9142857142857" customWidth="1"/>
  </cols>
  <sheetData>
    <row r="1" ht="14.25" customHeight="1" spans="1:8">
      <c r="A1" s="1"/>
      <c r="B1" s="1"/>
      <c r="C1" s="1"/>
      <c r="D1" s="1"/>
      <c r="E1" s="1"/>
      <c r="F1" s="1"/>
      <c r="G1" s="1"/>
      <c r="H1" s="42" t="s">
        <v>684</v>
      </c>
    </row>
    <row r="2" ht="28.5" customHeight="1" spans="1:8">
      <c r="A2" s="43" t="str">
        <f>"2026"&amp;"年新增资产配置表"</f>
        <v>2026年新增资产配置表</v>
      </c>
      <c r="B2" s="29"/>
      <c r="C2" s="29"/>
      <c r="D2" s="29"/>
      <c r="E2" s="29"/>
      <c r="F2" s="29"/>
      <c r="G2" s="29"/>
      <c r="H2" s="29"/>
    </row>
    <row r="3" ht="13.5" customHeight="1" spans="1:8">
      <c r="A3" s="44" t="str">
        <f>"单位名称："&amp;"陇川县卫生健康局"</f>
        <v>单位名称：陇川县卫生健康局</v>
      </c>
      <c r="B3" s="31"/>
      <c r="C3" s="45"/>
      <c r="D3" s="1"/>
      <c r="E3" s="1"/>
      <c r="F3" s="1"/>
      <c r="G3" s="1"/>
      <c r="H3" s="1"/>
    </row>
    <row r="4" ht="18" customHeight="1" spans="1:8">
      <c r="A4" s="11" t="s">
        <v>220</v>
      </c>
      <c r="B4" s="11" t="s">
        <v>685</v>
      </c>
      <c r="C4" s="11" t="s">
        <v>686</v>
      </c>
      <c r="D4" s="11" t="s">
        <v>687</v>
      </c>
      <c r="E4" s="11" t="s">
        <v>688</v>
      </c>
      <c r="F4" s="46" t="s">
        <v>689</v>
      </c>
      <c r="G4" s="47"/>
      <c r="H4" s="48"/>
    </row>
    <row r="5" ht="18" customHeight="1" spans="1:8">
      <c r="A5" s="18"/>
      <c r="B5" s="18"/>
      <c r="C5" s="18"/>
      <c r="D5" s="18"/>
      <c r="E5" s="18"/>
      <c r="F5" s="34" t="s">
        <v>655</v>
      </c>
      <c r="G5" s="34" t="s">
        <v>690</v>
      </c>
      <c r="H5" s="34" t="s">
        <v>691</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41"/>
      <c r="G8" s="53"/>
      <c r="H8" s="53"/>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5"/>
  <sheetViews>
    <sheetView showZeros="0" workbookViewId="0">
      <selection activeCell="D32" sqref="D32"/>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692</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"单位名称："&amp;"陇川县卫生健康局"</f>
        <v>单位名称：陇川县卫生健康局</v>
      </c>
      <c r="B3" s="31"/>
      <c r="C3" s="31"/>
      <c r="D3" s="31"/>
      <c r="E3" s="31"/>
      <c r="F3" s="31"/>
      <c r="G3" s="31"/>
      <c r="H3" s="32"/>
      <c r="I3" s="32"/>
      <c r="J3" s="32"/>
      <c r="K3" s="39" t="s">
        <v>53</v>
      </c>
    </row>
    <row r="4" ht="21.75" customHeight="1" spans="1:11">
      <c r="A4" s="33" t="s">
        <v>304</v>
      </c>
      <c r="B4" s="33" t="s">
        <v>222</v>
      </c>
      <c r="C4" s="33" t="s">
        <v>305</v>
      </c>
      <c r="D4" s="34" t="s">
        <v>223</v>
      </c>
      <c r="E4" s="34" t="s">
        <v>224</v>
      </c>
      <c r="F4" s="34" t="s">
        <v>306</v>
      </c>
      <c r="G4" s="34" t="s">
        <v>307</v>
      </c>
      <c r="H4" s="35" t="s">
        <v>56</v>
      </c>
      <c r="I4" s="35" t="s">
        <v>693</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694</v>
      </c>
      <c r="C8" s="36"/>
      <c r="D8" s="36"/>
      <c r="E8" s="36"/>
      <c r="F8" s="36"/>
      <c r="G8" s="36"/>
      <c r="H8" s="23">
        <v>14140000</v>
      </c>
      <c r="I8" s="23">
        <v>14140000</v>
      </c>
      <c r="J8" s="23"/>
      <c r="K8" s="40"/>
    </row>
    <row r="9" ht="52.5" customHeight="1" spans="1:11">
      <c r="A9" s="22" t="s">
        <v>315</v>
      </c>
      <c r="B9" s="22" t="s">
        <v>694</v>
      </c>
      <c r="C9" s="22" t="s">
        <v>72</v>
      </c>
      <c r="D9" s="22" t="s">
        <v>127</v>
      </c>
      <c r="E9" s="22" t="s">
        <v>128</v>
      </c>
      <c r="F9" s="22" t="s">
        <v>281</v>
      </c>
      <c r="G9" s="22" t="s">
        <v>282</v>
      </c>
      <c r="H9" s="23">
        <v>14140000</v>
      </c>
      <c r="I9" s="23">
        <v>14140000</v>
      </c>
      <c r="J9" s="23"/>
      <c r="K9" s="41"/>
    </row>
    <row r="10" ht="52.5" customHeight="1" spans="1:11">
      <c r="A10" s="25"/>
      <c r="B10" s="22" t="s">
        <v>695</v>
      </c>
      <c r="C10" s="25"/>
      <c r="D10" s="25"/>
      <c r="E10" s="25"/>
      <c r="F10" s="25"/>
      <c r="G10" s="25"/>
      <c r="H10" s="23">
        <v>1940000</v>
      </c>
      <c r="I10" s="23">
        <v>1940000</v>
      </c>
      <c r="J10" s="23"/>
      <c r="K10" s="25"/>
    </row>
    <row r="11" ht="52.5" customHeight="1" spans="1:11">
      <c r="A11" s="22" t="s">
        <v>315</v>
      </c>
      <c r="B11" s="22" t="s">
        <v>695</v>
      </c>
      <c r="C11" s="22" t="s">
        <v>72</v>
      </c>
      <c r="D11" s="22" t="s">
        <v>139</v>
      </c>
      <c r="E11" s="22" t="s">
        <v>140</v>
      </c>
      <c r="F11" s="22" t="s">
        <v>323</v>
      </c>
      <c r="G11" s="22" t="s">
        <v>324</v>
      </c>
      <c r="H11" s="23">
        <v>690000</v>
      </c>
      <c r="I11" s="23">
        <v>690000</v>
      </c>
      <c r="J11" s="23"/>
      <c r="K11" s="25"/>
    </row>
    <row r="12" ht="52.5" customHeight="1" spans="1:11">
      <c r="A12" s="22" t="s">
        <v>315</v>
      </c>
      <c r="B12" s="22" t="s">
        <v>695</v>
      </c>
      <c r="C12" s="22" t="s">
        <v>72</v>
      </c>
      <c r="D12" s="22" t="s">
        <v>139</v>
      </c>
      <c r="E12" s="22" t="s">
        <v>140</v>
      </c>
      <c r="F12" s="22" t="s">
        <v>323</v>
      </c>
      <c r="G12" s="22" t="s">
        <v>324</v>
      </c>
      <c r="H12" s="23">
        <v>1250000</v>
      </c>
      <c r="I12" s="23">
        <v>1250000</v>
      </c>
      <c r="J12" s="23"/>
      <c r="K12" s="25"/>
    </row>
    <row r="13" ht="52.5" customHeight="1" spans="1:11">
      <c r="A13" s="25"/>
      <c r="B13" s="22" t="s">
        <v>696</v>
      </c>
      <c r="C13" s="25"/>
      <c r="D13" s="25"/>
      <c r="E13" s="25"/>
      <c r="F13" s="25"/>
      <c r="G13" s="25"/>
      <c r="H13" s="23">
        <v>14010000</v>
      </c>
      <c r="I13" s="23">
        <v>14010000</v>
      </c>
      <c r="J13" s="23"/>
      <c r="K13" s="25"/>
    </row>
    <row r="14" ht="52.5" customHeight="1" spans="1:11">
      <c r="A14" s="22" t="s">
        <v>315</v>
      </c>
      <c r="B14" s="22" t="s">
        <v>696</v>
      </c>
      <c r="C14" s="22" t="s">
        <v>72</v>
      </c>
      <c r="D14" s="22" t="s">
        <v>157</v>
      </c>
      <c r="E14" s="22" t="s">
        <v>158</v>
      </c>
      <c r="F14" s="22" t="s">
        <v>323</v>
      </c>
      <c r="G14" s="22" t="s">
        <v>324</v>
      </c>
      <c r="H14" s="23">
        <v>14010000</v>
      </c>
      <c r="I14" s="23">
        <v>14010000</v>
      </c>
      <c r="J14" s="23"/>
      <c r="K14" s="25"/>
    </row>
    <row r="15" ht="30" customHeight="1" spans="1:11">
      <c r="A15" s="37" t="s">
        <v>648</v>
      </c>
      <c r="B15" s="38"/>
      <c r="C15" s="38"/>
      <c r="D15" s="38"/>
      <c r="E15" s="38"/>
      <c r="F15" s="38"/>
      <c r="G15" s="38"/>
      <c r="H15" s="23">
        <v>30090000</v>
      </c>
      <c r="I15" s="23">
        <v>30090000</v>
      </c>
      <c r="J15" s="23"/>
      <c r="K15" s="41"/>
    </row>
  </sheetData>
  <mergeCells count="15">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9"/>
  <sheetViews>
    <sheetView showZeros="0" workbookViewId="0">
      <selection activeCell="D32" sqref="D32"/>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697</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"单位名称："&amp;"陇川县卫生健康局"</f>
        <v>单位名称：陇川县卫生健康局</v>
      </c>
      <c r="B3" s="7"/>
      <c r="C3" s="7"/>
      <c r="D3" s="7"/>
      <c r="E3" s="8"/>
      <c r="F3" s="8"/>
      <c r="G3" s="9" t="s">
        <v>53</v>
      </c>
    </row>
    <row r="4" ht="21.75" customHeight="1" spans="1:7">
      <c r="A4" s="10" t="s">
        <v>305</v>
      </c>
      <c r="B4" s="10" t="s">
        <v>304</v>
      </c>
      <c r="C4" s="10" t="s">
        <v>222</v>
      </c>
      <c r="D4" s="11" t="s">
        <v>698</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8352449.5</v>
      </c>
      <c r="F8" s="23">
        <v>4610000</v>
      </c>
      <c r="G8" s="23">
        <v>4405000</v>
      </c>
    </row>
    <row r="9" ht="52.5" customHeight="1" spans="1:7">
      <c r="A9" s="24"/>
      <c r="B9" s="22" t="s">
        <v>699</v>
      </c>
      <c r="C9" s="22" t="s">
        <v>310</v>
      </c>
      <c r="D9" s="22" t="s">
        <v>700</v>
      </c>
      <c r="E9" s="23">
        <v>381260</v>
      </c>
      <c r="F9" s="23">
        <v>800000</v>
      </c>
      <c r="G9" s="23">
        <v>800000</v>
      </c>
    </row>
    <row r="10" ht="52.5" customHeight="1" spans="1:7">
      <c r="A10" s="25"/>
      <c r="B10" s="22" t="s">
        <v>699</v>
      </c>
      <c r="C10" s="22" t="s">
        <v>325</v>
      </c>
      <c r="D10" s="22" t="s">
        <v>700</v>
      </c>
      <c r="E10" s="23">
        <v>339800.22</v>
      </c>
      <c r="F10" s="23">
        <v>350000</v>
      </c>
      <c r="G10" s="23">
        <v>350000</v>
      </c>
    </row>
    <row r="11" ht="52.5" customHeight="1" spans="1:7">
      <c r="A11" s="25"/>
      <c r="B11" s="22" t="s">
        <v>699</v>
      </c>
      <c r="C11" s="22" t="s">
        <v>333</v>
      </c>
      <c r="D11" s="22" t="s">
        <v>700</v>
      </c>
      <c r="E11" s="23">
        <v>33389.28</v>
      </c>
      <c r="F11" s="23">
        <v>110000</v>
      </c>
      <c r="G11" s="23">
        <v>110000</v>
      </c>
    </row>
    <row r="12" ht="52.5" customHeight="1" spans="1:7">
      <c r="A12" s="25"/>
      <c r="B12" s="22" t="s">
        <v>701</v>
      </c>
      <c r="C12" s="22" t="s">
        <v>361</v>
      </c>
      <c r="D12" s="22" t="s">
        <v>700</v>
      </c>
      <c r="E12" s="23">
        <v>150000</v>
      </c>
      <c r="F12" s="23">
        <v>150000</v>
      </c>
      <c r="G12" s="23">
        <v>150000</v>
      </c>
    </row>
    <row r="13" ht="52.5" customHeight="1" spans="1:7">
      <c r="A13" s="25"/>
      <c r="B13" s="22" t="s">
        <v>701</v>
      </c>
      <c r="C13" s="22" t="s">
        <v>327</v>
      </c>
      <c r="D13" s="22" t="s">
        <v>700</v>
      </c>
      <c r="E13" s="23">
        <v>189100</v>
      </c>
      <c r="F13" s="23">
        <v>200000</v>
      </c>
      <c r="G13" s="23">
        <v>200000</v>
      </c>
    </row>
    <row r="14" ht="52.5" customHeight="1" spans="1:7">
      <c r="A14" s="25"/>
      <c r="B14" s="22" t="s">
        <v>701</v>
      </c>
      <c r="C14" s="22" t="s">
        <v>359</v>
      </c>
      <c r="D14" s="22" t="s">
        <v>700</v>
      </c>
      <c r="E14" s="23">
        <v>350000</v>
      </c>
      <c r="F14" s="23">
        <v>50000</v>
      </c>
      <c r="G14" s="23">
        <v>50000</v>
      </c>
    </row>
    <row r="15" ht="52.5" customHeight="1" spans="1:7">
      <c r="A15" s="25"/>
      <c r="B15" s="22" t="s">
        <v>701</v>
      </c>
      <c r="C15" s="22" t="s">
        <v>363</v>
      </c>
      <c r="D15" s="22" t="s">
        <v>700</v>
      </c>
      <c r="E15" s="23">
        <v>300000</v>
      </c>
      <c r="F15" s="23">
        <v>300000</v>
      </c>
      <c r="G15" s="23">
        <v>300000</v>
      </c>
    </row>
    <row r="16" ht="52.5" customHeight="1" spans="1:7">
      <c r="A16" s="25"/>
      <c r="B16" s="22" t="s">
        <v>701</v>
      </c>
      <c r="C16" s="22" t="s">
        <v>357</v>
      </c>
      <c r="D16" s="22" t="s">
        <v>700</v>
      </c>
      <c r="E16" s="23">
        <v>684000</v>
      </c>
      <c r="F16" s="23">
        <v>800000</v>
      </c>
      <c r="G16" s="23">
        <v>800000</v>
      </c>
    </row>
    <row r="17" ht="52.5" customHeight="1" spans="1:7">
      <c r="A17" s="25"/>
      <c r="B17" s="22" t="s">
        <v>701</v>
      </c>
      <c r="C17" s="22" t="s">
        <v>335</v>
      </c>
      <c r="D17" s="22" t="s">
        <v>700</v>
      </c>
      <c r="E17" s="23">
        <v>300000</v>
      </c>
      <c r="F17" s="23">
        <v>400000</v>
      </c>
      <c r="G17" s="23">
        <v>400000</v>
      </c>
    </row>
    <row r="18" ht="52.5" customHeight="1" spans="1:7">
      <c r="A18" s="25"/>
      <c r="B18" s="22" t="s">
        <v>701</v>
      </c>
      <c r="C18" s="22" t="s">
        <v>337</v>
      </c>
      <c r="D18" s="22" t="s">
        <v>700</v>
      </c>
      <c r="E18" s="23">
        <v>47300</v>
      </c>
      <c r="F18" s="23">
        <v>30000</v>
      </c>
      <c r="G18" s="23">
        <v>30000</v>
      </c>
    </row>
    <row r="19" ht="52.5" customHeight="1" spans="1:7">
      <c r="A19" s="25"/>
      <c r="B19" s="22" t="s">
        <v>701</v>
      </c>
      <c r="C19" s="22" t="s">
        <v>345</v>
      </c>
      <c r="D19" s="22" t="s">
        <v>700</v>
      </c>
      <c r="E19" s="23">
        <v>60000</v>
      </c>
      <c r="F19" s="23">
        <v>100000</v>
      </c>
      <c r="G19" s="23">
        <v>100000</v>
      </c>
    </row>
    <row r="20" ht="52.5" customHeight="1" spans="1:7">
      <c r="A20" s="25"/>
      <c r="B20" s="22" t="s">
        <v>701</v>
      </c>
      <c r="C20" s="22" t="s">
        <v>343</v>
      </c>
      <c r="D20" s="22" t="s">
        <v>700</v>
      </c>
      <c r="E20" s="23">
        <v>23400</v>
      </c>
      <c r="F20" s="23">
        <v>30000</v>
      </c>
      <c r="G20" s="23">
        <v>30000</v>
      </c>
    </row>
    <row r="21" ht="52.5" customHeight="1" spans="1:7">
      <c r="A21" s="25"/>
      <c r="B21" s="22" t="s">
        <v>701</v>
      </c>
      <c r="C21" s="22" t="s">
        <v>349</v>
      </c>
      <c r="D21" s="22" t="s">
        <v>700</v>
      </c>
      <c r="E21" s="23">
        <v>200000</v>
      </c>
      <c r="F21" s="23">
        <v>200000</v>
      </c>
      <c r="G21" s="23"/>
    </row>
    <row r="22" ht="52.5" customHeight="1" spans="1:7">
      <c r="A22" s="25"/>
      <c r="B22" s="22" t="s">
        <v>701</v>
      </c>
      <c r="C22" s="22" t="s">
        <v>355</v>
      </c>
      <c r="D22" s="22" t="s">
        <v>700</v>
      </c>
      <c r="E22" s="23">
        <v>200000</v>
      </c>
      <c r="F22" s="23">
        <v>200000</v>
      </c>
      <c r="G22" s="23">
        <v>200000</v>
      </c>
    </row>
    <row r="23" ht="52.5" customHeight="1" spans="1:7">
      <c r="A23" s="25"/>
      <c r="B23" s="22" t="s">
        <v>701</v>
      </c>
      <c r="C23" s="22" t="s">
        <v>347</v>
      </c>
      <c r="D23" s="22" t="s">
        <v>700</v>
      </c>
      <c r="E23" s="23">
        <v>220700</v>
      </c>
      <c r="F23" s="23">
        <v>800000</v>
      </c>
      <c r="G23" s="23">
        <v>800000</v>
      </c>
    </row>
    <row r="24" ht="52.5" customHeight="1" spans="1:7">
      <c r="A24" s="25"/>
      <c r="B24" s="22" t="s">
        <v>701</v>
      </c>
      <c r="C24" s="22" t="s">
        <v>331</v>
      </c>
      <c r="D24" s="22" t="s">
        <v>700</v>
      </c>
      <c r="E24" s="23">
        <v>73700</v>
      </c>
      <c r="F24" s="23">
        <v>80000</v>
      </c>
      <c r="G24" s="23">
        <v>80000</v>
      </c>
    </row>
    <row r="25" ht="52.5" customHeight="1" spans="1:7">
      <c r="A25" s="25"/>
      <c r="B25" s="22" t="s">
        <v>701</v>
      </c>
      <c r="C25" s="22" t="s">
        <v>321</v>
      </c>
      <c r="D25" s="22" t="s">
        <v>700</v>
      </c>
      <c r="E25" s="23">
        <v>19800</v>
      </c>
      <c r="F25" s="23">
        <v>10000</v>
      </c>
      <c r="G25" s="23">
        <v>5000</v>
      </c>
    </row>
    <row r="26" ht="52.5" customHeight="1" spans="1:7">
      <c r="A26" s="25"/>
      <c r="B26" s="22" t="s">
        <v>701</v>
      </c>
      <c r="C26" s="22" t="s">
        <v>314</v>
      </c>
      <c r="D26" s="22" t="s">
        <v>700</v>
      </c>
      <c r="E26" s="23">
        <v>1900000</v>
      </c>
      <c r="F26" s="23"/>
      <c r="G26" s="23"/>
    </row>
    <row r="27" ht="52.5" customHeight="1" spans="1:7">
      <c r="A27" s="25"/>
      <c r="B27" s="22" t="s">
        <v>701</v>
      </c>
      <c r="C27" s="22" t="s">
        <v>319</v>
      </c>
      <c r="D27" s="22" t="s">
        <v>700</v>
      </c>
      <c r="E27" s="23">
        <v>2860000</v>
      </c>
      <c r="F27" s="23"/>
      <c r="G27" s="23"/>
    </row>
    <row r="28" ht="52.5" customHeight="1" spans="1:7">
      <c r="A28" s="25"/>
      <c r="B28" s="22" t="s">
        <v>701</v>
      </c>
      <c r="C28" s="22" t="s">
        <v>341</v>
      </c>
      <c r="D28" s="22" t="s">
        <v>700</v>
      </c>
      <c r="E28" s="23">
        <v>20000</v>
      </c>
      <c r="F28" s="23"/>
      <c r="G28" s="23"/>
    </row>
    <row r="29" ht="30" customHeight="1" spans="1:7">
      <c r="A29" s="26" t="s">
        <v>56</v>
      </c>
      <c r="B29" s="27" t="s">
        <v>683</v>
      </c>
      <c r="C29" s="27"/>
      <c r="D29" s="28"/>
      <c r="E29" s="23">
        <v>8352449.5</v>
      </c>
      <c r="F29" s="23">
        <v>4610000</v>
      </c>
      <c r="G29" s="23">
        <v>4405000</v>
      </c>
    </row>
  </sheetData>
  <mergeCells count="11">
    <mergeCell ref="A2:G2"/>
    <mergeCell ref="A3:D3"/>
    <mergeCell ref="E4:G4"/>
    <mergeCell ref="A29:D29"/>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D32" sqref="D32"/>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0"/>
      <c r="B1" s="1"/>
      <c r="C1" s="1"/>
      <c r="D1" s="1"/>
      <c r="E1" s="1"/>
      <c r="F1" s="1"/>
      <c r="G1" s="1"/>
      <c r="H1" s="1"/>
      <c r="I1" s="86"/>
      <c r="J1" s="1"/>
      <c r="K1" s="1"/>
      <c r="L1" s="1"/>
      <c r="M1" s="1"/>
      <c r="N1" s="1"/>
      <c r="O1" s="1"/>
      <c r="P1" s="90" t="s">
        <v>52</v>
      </c>
      <c r="Q1" s="90"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"单位名称："&amp;"陇川县卫生健康局"</f>
        <v>单位名称：陇川县卫生健康局</v>
      </c>
      <c r="B3" s="31"/>
      <c r="C3" s="45"/>
      <c r="D3" s="45"/>
      <c r="E3" s="45"/>
      <c r="F3" s="45"/>
      <c r="G3" s="45"/>
      <c r="H3" s="45"/>
      <c r="I3" s="45"/>
      <c r="J3" s="45"/>
      <c r="K3" s="45"/>
      <c r="L3" s="45"/>
      <c r="M3" s="45"/>
      <c r="N3" s="45"/>
      <c r="O3" s="45"/>
      <c r="P3" s="90" t="s">
        <v>53</v>
      </c>
      <c r="Q3" s="90"/>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73" t="s">
        <v>64</v>
      </c>
      <c r="J5" s="173"/>
      <c r="K5" s="173"/>
      <c r="L5" s="173"/>
      <c r="M5" s="173"/>
      <c r="N5" s="173"/>
      <c r="O5" s="11" t="s">
        <v>59</v>
      </c>
      <c r="P5" s="11" t="s">
        <v>60</v>
      </c>
      <c r="Q5" s="11" t="s">
        <v>61</v>
      </c>
      <c r="R5" s="11" t="s">
        <v>62</v>
      </c>
      <c r="S5" s="11" t="s">
        <v>65</v>
      </c>
    </row>
    <row r="6" ht="43.5" customHeight="1" spans="1:19">
      <c r="A6" s="72"/>
      <c r="B6" s="72"/>
      <c r="C6" s="72"/>
      <c r="D6" s="73"/>
      <c r="E6" s="73"/>
      <c r="F6" s="73"/>
      <c r="G6" s="72"/>
      <c r="H6" s="72"/>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71" t="s">
        <v>71</v>
      </c>
      <c r="B8" s="171" t="s">
        <v>72</v>
      </c>
      <c r="C8" s="23">
        <v>12334760.92</v>
      </c>
      <c r="D8" s="23">
        <v>12334760.92</v>
      </c>
      <c r="E8" s="23">
        <v>12334760.92</v>
      </c>
      <c r="F8" s="23"/>
      <c r="G8" s="23"/>
      <c r="H8" s="23"/>
      <c r="I8" s="23"/>
      <c r="J8" s="23"/>
      <c r="K8" s="23"/>
      <c r="L8" s="23"/>
      <c r="M8" s="23"/>
      <c r="N8" s="23"/>
      <c r="O8" s="23"/>
      <c r="P8" s="23"/>
      <c r="Q8" s="23"/>
      <c r="R8" s="23"/>
      <c r="S8" s="23"/>
    </row>
    <row r="9" ht="30" customHeight="1" spans="1:19">
      <c r="A9" s="12" t="s">
        <v>56</v>
      </c>
      <c r="B9" s="172"/>
      <c r="C9" s="161">
        <v>12334760.92</v>
      </c>
      <c r="D9" s="161">
        <v>12334760.92</v>
      </c>
      <c r="E9" s="161">
        <v>12334760.92</v>
      </c>
      <c r="F9" s="161"/>
      <c r="G9" s="161"/>
      <c r="H9" s="161"/>
      <c r="I9" s="161"/>
      <c r="J9" s="161"/>
      <c r="K9" s="161"/>
      <c r="L9" s="161"/>
      <c r="M9" s="161"/>
      <c r="N9" s="161"/>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42"/>
  <sheetViews>
    <sheetView showZeros="0" workbookViewId="0">
      <selection activeCell="D32" sqref="D32"/>
    </sheetView>
  </sheetViews>
  <sheetFormatPr defaultColWidth="8.84761904761905" defaultRowHeight="15" customHeight="1"/>
  <cols>
    <col min="1" max="1" width="9.62857142857143" customWidth="1"/>
    <col min="2" max="2" width="15.5714285714286"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3"/>
      <c r="B1" s="163"/>
      <c r="C1" s="163"/>
      <c r="D1" s="163"/>
      <c r="E1" s="163"/>
      <c r="F1" s="163"/>
      <c r="G1" s="163"/>
      <c r="H1" s="163"/>
      <c r="I1" s="163"/>
      <c r="J1" s="163"/>
      <c r="K1" s="163"/>
      <c r="L1" s="163"/>
      <c r="M1" s="163"/>
      <c r="N1" s="42" t="s">
        <v>73</v>
      </c>
      <c r="O1" s="42"/>
    </row>
    <row r="2" ht="36" customHeight="1" spans="1:15">
      <c r="A2" s="164" t="str">
        <f>"2026"&amp;"年部门支出预算表"</f>
        <v>2026年部门支出预算表</v>
      </c>
      <c r="B2" s="164"/>
      <c r="C2" s="164"/>
      <c r="D2" s="164"/>
      <c r="E2" s="164"/>
      <c r="F2" s="164"/>
      <c r="G2" s="164"/>
      <c r="H2" s="164"/>
      <c r="I2" s="164"/>
      <c r="J2" s="164"/>
      <c r="K2" s="164"/>
      <c r="L2" s="164"/>
      <c r="M2" s="164"/>
      <c r="N2" s="164"/>
      <c r="O2" s="164"/>
    </row>
    <row r="3" ht="18.75" customHeight="1" spans="1:15">
      <c r="A3" s="31" t="str">
        <f>"单位名称："&amp;"陇川县卫生健康局"</f>
        <v>单位名称：陇川县卫生健康局</v>
      </c>
      <c r="B3" s="31"/>
      <c r="C3" s="31"/>
      <c r="D3" s="31"/>
      <c r="E3" s="31"/>
      <c r="F3" s="31"/>
      <c r="G3" s="163"/>
      <c r="H3" s="163"/>
      <c r="I3" s="163"/>
      <c r="J3" s="163"/>
      <c r="K3" s="163"/>
      <c r="L3" s="163"/>
      <c r="M3" s="163"/>
      <c r="N3" s="42" t="s">
        <v>1</v>
      </c>
      <c r="O3" s="42"/>
    </row>
    <row r="4" ht="31.5" customHeight="1" spans="1:15">
      <c r="A4" s="165" t="s">
        <v>74</v>
      </c>
      <c r="B4" s="165" t="s">
        <v>75</v>
      </c>
      <c r="C4" s="165" t="s">
        <v>56</v>
      </c>
      <c r="D4" s="165" t="s">
        <v>60</v>
      </c>
      <c r="E4" s="165"/>
      <c r="F4" s="165"/>
      <c r="G4" s="165" t="s">
        <v>61</v>
      </c>
      <c r="H4" s="165" t="s">
        <v>62</v>
      </c>
      <c r="I4" s="165" t="s">
        <v>76</v>
      </c>
      <c r="J4" s="165" t="s">
        <v>77</v>
      </c>
      <c r="K4" s="165"/>
      <c r="L4" s="165"/>
      <c r="M4" s="165"/>
      <c r="N4" s="165"/>
      <c r="O4" s="165"/>
    </row>
    <row r="5" ht="37.3" customHeight="1" spans="1:15">
      <c r="A5" s="165"/>
      <c r="B5" s="165"/>
      <c r="C5" s="165"/>
      <c r="D5" s="165" t="s">
        <v>59</v>
      </c>
      <c r="E5" s="165" t="s">
        <v>78</v>
      </c>
      <c r="F5" s="165" t="s">
        <v>79</v>
      </c>
      <c r="G5" s="165"/>
      <c r="H5" s="165"/>
      <c r="I5" s="165"/>
      <c r="J5" s="165" t="s">
        <v>59</v>
      </c>
      <c r="K5" s="165" t="s">
        <v>80</v>
      </c>
      <c r="L5" s="165" t="s">
        <v>81</v>
      </c>
      <c r="M5" s="165" t="s">
        <v>82</v>
      </c>
      <c r="N5" s="165" t="s">
        <v>83</v>
      </c>
      <c r="O5" s="165" t="s">
        <v>84</v>
      </c>
    </row>
    <row r="6" ht="18.75" customHeight="1" spans="1:15">
      <c r="A6" s="166" t="s">
        <v>85</v>
      </c>
      <c r="B6" s="166" t="s">
        <v>86</v>
      </c>
      <c r="C6" s="166" t="s">
        <v>87</v>
      </c>
      <c r="D6" s="166" t="s">
        <v>88</v>
      </c>
      <c r="E6" s="166" t="s">
        <v>89</v>
      </c>
      <c r="F6" s="166" t="s">
        <v>90</v>
      </c>
      <c r="G6" s="166" t="s">
        <v>91</v>
      </c>
      <c r="H6" s="166" t="s">
        <v>92</v>
      </c>
      <c r="I6" s="166" t="s">
        <v>93</v>
      </c>
      <c r="J6" s="166" t="s">
        <v>94</v>
      </c>
      <c r="K6" s="166" t="s">
        <v>95</v>
      </c>
      <c r="L6" s="166" t="s">
        <v>96</v>
      </c>
      <c r="M6" s="166" t="s">
        <v>97</v>
      </c>
      <c r="N6" s="166" t="s">
        <v>98</v>
      </c>
      <c r="O6" s="166" t="s">
        <v>99</v>
      </c>
    </row>
    <row r="7" ht="52.5" customHeight="1" spans="1:15">
      <c r="A7" s="167" t="s">
        <v>100</v>
      </c>
      <c r="B7" s="167" t="s">
        <v>101</v>
      </c>
      <c r="C7" s="134">
        <v>409505.32</v>
      </c>
      <c r="D7" s="134">
        <v>409505.32</v>
      </c>
      <c r="E7" s="134">
        <v>409505.32</v>
      </c>
      <c r="F7" s="134"/>
      <c r="G7" s="134"/>
      <c r="H7" s="134"/>
      <c r="I7" s="134"/>
      <c r="J7" s="134"/>
      <c r="K7" s="134"/>
      <c r="L7" s="134"/>
      <c r="M7" s="134"/>
      <c r="N7" s="134"/>
      <c r="O7" s="134"/>
    </row>
    <row r="8" ht="52.5" customHeight="1" spans="1:15">
      <c r="A8" s="168" t="s">
        <v>102</v>
      </c>
      <c r="B8" s="168" t="s">
        <v>103</v>
      </c>
      <c r="C8" s="134">
        <v>405524</v>
      </c>
      <c r="D8" s="134">
        <v>405524</v>
      </c>
      <c r="E8" s="134">
        <v>405524</v>
      </c>
      <c r="F8" s="134"/>
      <c r="G8" s="134"/>
      <c r="H8" s="134"/>
      <c r="I8" s="134"/>
      <c r="J8" s="134"/>
      <c r="K8" s="134"/>
      <c r="L8" s="134"/>
      <c r="M8" s="134"/>
      <c r="N8" s="134"/>
      <c r="O8" s="134"/>
    </row>
    <row r="9" ht="52.5" customHeight="1" spans="1:15">
      <c r="A9" s="169" t="s">
        <v>104</v>
      </c>
      <c r="B9" s="169" t="s">
        <v>105</v>
      </c>
      <c r="C9" s="134">
        <v>27000</v>
      </c>
      <c r="D9" s="134">
        <v>27000</v>
      </c>
      <c r="E9" s="134">
        <v>27000</v>
      </c>
      <c r="F9" s="134"/>
      <c r="G9" s="134"/>
      <c r="H9" s="134"/>
      <c r="I9" s="134"/>
      <c r="J9" s="134"/>
      <c r="K9" s="134"/>
      <c r="L9" s="134"/>
      <c r="M9" s="134"/>
      <c r="N9" s="134"/>
      <c r="O9" s="134"/>
    </row>
    <row r="10" ht="52.5" customHeight="1" spans="1:15">
      <c r="A10" s="169" t="s">
        <v>106</v>
      </c>
      <c r="B10" s="169" t="s">
        <v>107</v>
      </c>
      <c r="C10" s="134">
        <v>378524</v>
      </c>
      <c r="D10" s="134">
        <v>378524</v>
      </c>
      <c r="E10" s="134">
        <v>378524</v>
      </c>
      <c r="F10" s="134"/>
      <c r="G10" s="134"/>
      <c r="H10" s="134"/>
      <c r="I10" s="134"/>
      <c r="J10" s="134"/>
      <c r="K10" s="134"/>
      <c r="L10" s="134"/>
      <c r="M10" s="134"/>
      <c r="N10" s="134"/>
      <c r="O10" s="134"/>
    </row>
    <row r="11" ht="52.5" customHeight="1" spans="1:15">
      <c r="A11" s="168" t="s">
        <v>108</v>
      </c>
      <c r="B11" s="168" t="s">
        <v>109</v>
      </c>
      <c r="C11" s="134">
        <v>3981.32</v>
      </c>
      <c r="D11" s="134">
        <v>3981.32</v>
      </c>
      <c r="E11" s="134">
        <v>3981.32</v>
      </c>
      <c r="F11" s="134"/>
      <c r="G11" s="134"/>
      <c r="H11" s="134"/>
      <c r="I11" s="134"/>
      <c r="J11" s="134"/>
      <c r="K11" s="134"/>
      <c r="L11" s="134"/>
      <c r="M11" s="134"/>
      <c r="N11" s="134"/>
      <c r="O11" s="134"/>
    </row>
    <row r="12" ht="52.5" customHeight="1" spans="1:15">
      <c r="A12" s="169" t="s">
        <v>110</v>
      </c>
      <c r="B12" s="169" t="s">
        <v>109</v>
      </c>
      <c r="C12" s="134">
        <v>3981.32</v>
      </c>
      <c r="D12" s="134">
        <v>3981.32</v>
      </c>
      <c r="E12" s="134">
        <v>3981.32</v>
      </c>
      <c r="F12" s="134"/>
      <c r="G12" s="134"/>
      <c r="H12" s="134"/>
      <c r="I12" s="134"/>
      <c r="J12" s="134"/>
      <c r="K12" s="134"/>
      <c r="L12" s="134"/>
      <c r="M12" s="134"/>
      <c r="N12" s="134"/>
      <c r="O12" s="134"/>
    </row>
    <row r="13" ht="52.5" customHeight="1" spans="1:15">
      <c r="A13" s="167" t="s">
        <v>111</v>
      </c>
      <c r="B13" s="167" t="s">
        <v>112</v>
      </c>
      <c r="C13" s="134">
        <v>11640147.6</v>
      </c>
      <c r="D13" s="134">
        <v>11640147.6</v>
      </c>
      <c r="E13" s="134">
        <v>3287698.1</v>
      </c>
      <c r="F13" s="134">
        <v>8352449.5</v>
      </c>
      <c r="G13" s="134"/>
      <c r="H13" s="134"/>
      <c r="I13" s="134"/>
      <c r="J13" s="134"/>
      <c r="K13" s="134"/>
      <c r="L13" s="134"/>
      <c r="M13" s="134"/>
      <c r="N13" s="134"/>
      <c r="O13" s="134"/>
    </row>
    <row r="14" ht="52.5" customHeight="1" spans="1:15">
      <c r="A14" s="168" t="s">
        <v>113</v>
      </c>
      <c r="B14" s="168" t="s">
        <v>114</v>
      </c>
      <c r="C14" s="134">
        <v>3439290</v>
      </c>
      <c r="D14" s="134">
        <v>3439290</v>
      </c>
      <c r="E14" s="134">
        <v>2689290</v>
      </c>
      <c r="F14" s="134">
        <v>750000</v>
      </c>
      <c r="G14" s="134"/>
      <c r="H14" s="134"/>
      <c r="I14" s="134"/>
      <c r="J14" s="134"/>
      <c r="K14" s="134"/>
      <c r="L14" s="134"/>
      <c r="M14" s="134"/>
      <c r="N14" s="134"/>
      <c r="O14" s="134"/>
    </row>
    <row r="15" ht="52.5" customHeight="1" spans="1:15">
      <c r="A15" s="169" t="s">
        <v>115</v>
      </c>
      <c r="B15" s="169" t="s">
        <v>116</v>
      </c>
      <c r="C15" s="134">
        <v>2689290</v>
      </c>
      <c r="D15" s="134">
        <v>2689290</v>
      </c>
      <c r="E15" s="134">
        <v>2689290</v>
      </c>
      <c r="F15" s="134"/>
      <c r="G15" s="134"/>
      <c r="H15" s="134"/>
      <c r="I15" s="134"/>
      <c r="J15" s="134"/>
      <c r="K15" s="134"/>
      <c r="L15" s="134"/>
      <c r="M15" s="134"/>
      <c r="N15" s="134"/>
      <c r="O15" s="134"/>
    </row>
    <row r="16" ht="52.5" customHeight="1" spans="1:15">
      <c r="A16" s="169" t="s">
        <v>117</v>
      </c>
      <c r="B16" s="169" t="s">
        <v>118</v>
      </c>
      <c r="C16" s="134">
        <v>750000</v>
      </c>
      <c r="D16" s="134">
        <v>750000</v>
      </c>
      <c r="E16" s="134"/>
      <c r="F16" s="134">
        <v>750000</v>
      </c>
      <c r="G16" s="134"/>
      <c r="H16" s="134"/>
      <c r="I16" s="134"/>
      <c r="J16" s="134"/>
      <c r="K16" s="134"/>
      <c r="L16" s="134"/>
      <c r="M16" s="134"/>
      <c r="N16" s="134"/>
      <c r="O16" s="134"/>
    </row>
    <row r="17" ht="52.5" customHeight="1" spans="1:15">
      <c r="A17" s="168" t="s">
        <v>119</v>
      </c>
      <c r="B17" s="168" t="s">
        <v>120</v>
      </c>
      <c r="C17" s="134">
        <v>3793100</v>
      </c>
      <c r="D17" s="134">
        <v>3793100</v>
      </c>
      <c r="E17" s="134"/>
      <c r="F17" s="134">
        <v>3793100</v>
      </c>
      <c r="G17" s="134"/>
      <c r="H17" s="134"/>
      <c r="I17" s="134"/>
      <c r="J17" s="134"/>
      <c r="K17" s="134"/>
      <c r="L17" s="134"/>
      <c r="M17" s="134"/>
      <c r="N17" s="134"/>
      <c r="O17" s="134"/>
    </row>
    <row r="18" ht="52.5" customHeight="1" spans="1:15">
      <c r="A18" s="169" t="s">
        <v>121</v>
      </c>
      <c r="B18" s="169" t="s">
        <v>122</v>
      </c>
      <c r="C18" s="134">
        <v>3793100</v>
      </c>
      <c r="D18" s="134">
        <v>3793100</v>
      </c>
      <c r="E18" s="134"/>
      <c r="F18" s="134">
        <v>3793100</v>
      </c>
      <c r="G18" s="134"/>
      <c r="H18" s="134"/>
      <c r="I18" s="134"/>
      <c r="J18" s="134"/>
      <c r="K18" s="134"/>
      <c r="L18" s="134"/>
      <c r="M18" s="134"/>
      <c r="N18" s="134"/>
      <c r="O18" s="134"/>
    </row>
    <row r="19" ht="52.5" customHeight="1" spans="1:15">
      <c r="A19" s="168" t="s">
        <v>123</v>
      </c>
      <c r="B19" s="168" t="s">
        <v>124</v>
      </c>
      <c r="C19" s="134">
        <v>2921060.22</v>
      </c>
      <c r="D19" s="134">
        <v>2921060.22</v>
      </c>
      <c r="E19" s="134"/>
      <c r="F19" s="134">
        <v>2921060.22</v>
      </c>
      <c r="G19" s="134"/>
      <c r="H19" s="134"/>
      <c r="I19" s="134"/>
      <c r="J19" s="134"/>
      <c r="K19" s="134"/>
      <c r="L19" s="134"/>
      <c r="M19" s="134"/>
      <c r="N19" s="134"/>
      <c r="O19" s="134"/>
    </row>
    <row r="20" ht="52.5" customHeight="1" spans="1:15">
      <c r="A20" s="169" t="s">
        <v>125</v>
      </c>
      <c r="B20" s="169" t="s">
        <v>126</v>
      </c>
      <c r="C20" s="134">
        <v>1900000</v>
      </c>
      <c r="D20" s="134">
        <v>1900000</v>
      </c>
      <c r="E20" s="134"/>
      <c r="F20" s="134">
        <v>1900000</v>
      </c>
      <c r="G20" s="134"/>
      <c r="H20" s="134"/>
      <c r="I20" s="134"/>
      <c r="J20" s="134"/>
      <c r="K20" s="134"/>
      <c r="L20" s="134"/>
      <c r="M20" s="134"/>
      <c r="N20" s="134"/>
      <c r="O20" s="134"/>
    </row>
    <row r="21" ht="52.5" customHeight="1" spans="1:15">
      <c r="A21" s="169" t="s">
        <v>127</v>
      </c>
      <c r="B21" s="169" t="s">
        <v>128</v>
      </c>
      <c r="C21" s="134">
        <v>339800.22</v>
      </c>
      <c r="D21" s="134">
        <v>339800.22</v>
      </c>
      <c r="E21" s="134"/>
      <c r="F21" s="134">
        <v>339800.22</v>
      </c>
      <c r="G21" s="134"/>
      <c r="H21" s="134"/>
      <c r="I21" s="134"/>
      <c r="J21" s="134"/>
      <c r="K21" s="134"/>
      <c r="L21" s="134"/>
      <c r="M21" s="134"/>
      <c r="N21" s="134"/>
      <c r="O21" s="134"/>
    </row>
    <row r="22" ht="52.5" customHeight="1" spans="1:15">
      <c r="A22" s="169" t="s">
        <v>129</v>
      </c>
      <c r="B22" s="169" t="s">
        <v>130</v>
      </c>
      <c r="C22" s="134">
        <v>381260</v>
      </c>
      <c r="D22" s="134">
        <v>381260</v>
      </c>
      <c r="E22" s="134"/>
      <c r="F22" s="134">
        <v>381260</v>
      </c>
      <c r="G22" s="134"/>
      <c r="H22" s="134"/>
      <c r="I22" s="134"/>
      <c r="J22" s="134"/>
      <c r="K22" s="134"/>
      <c r="L22" s="134"/>
      <c r="M22" s="134"/>
      <c r="N22" s="134"/>
      <c r="O22" s="134"/>
    </row>
    <row r="23" ht="52.5" customHeight="1" spans="1:15">
      <c r="A23" s="169" t="s">
        <v>131</v>
      </c>
      <c r="B23" s="169" t="s">
        <v>132</v>
      </c>
      <c r="C23" s="134">
        <v>300000</v>
      </c>
      <c r="D23" s="134">
        <v>300000</v>
      </c>
      <c r="E23" s="134"/>
      <c r="F23" s="134">
        <v>300000</v>
      </c>
      <c r="G23" s="134"/>
      <c r="H23" s="134"/>
      <c r="I23" s="134"/>
      <c r="J23" s="134"/>
      <c r="K23" s="134"/>
      <c r="L23" s="134"/>
      <c r="M23" s="134"/>
      <c r="N23" s="134"/>
      <c r="O23" s="134"/>
    </row>
    <row r="24" ht="52.5" customHeight="1" spans="1:15">
      <c r="A24" s="168" t="s">
        <v>133</v>
      </c>
      <c r="B24" s="168" t="s">
        <v>134</v>
      </c>
      <c r="C24" s="134">
        <v>1063849.28</v>
      </c>
      <c r="D24" s="134">
        <v>1063849.28</v>
      </c>
      <c r="E24" s="134">
        <v>348960</v>
      </c>
      <c r="F24" s="134">
        <v>714889.28</v>
      </c>
      <c r="G24" s="134"/>
      <c r="H24" s="134"/>
      <c r="I24" s="134"/>
      <c r="J24" s="134"/>
      <c r="K24" s="134"/>
      <c r="L24" s="134"/>
      <c r="M24" s="134"/>
      <c r="N24" s="134"/>
      <c r="O24" s="134"/>
    </row>
    <row r="25" ht="52.5" customHeight="1" spans="1:15">
      <c r="A25" s="169" t="s">
        <v>135</v>
      </c>
      <c r="B25" s="169" t="s">
        <v>136</v>
      </c>
      <c r="C25" s="134">
        <v>300000</v>
      </c>
      <c r="D25" s="134">
        <v>300000</v>
      </c>
      <c r="E25" s="134"/>
      <c r="F25" s="134">
        <v>300000</v>
      </c>
      <c r="G25" s="134"/>
      <c r="H25" s="134"/>
      <c r="I25" s="134"/>
      <c r="J25" s="134"/>
      <c r="K25" s="134"/>
      <c r="L25" s="134"/>
      <c r="M25" s="134"/>
      <c r="N25" s="134"/>
      <c r="O25" s="134"/>
    </row>
    <row r="26" ht="52.5" customHeight="1" spans="1:15">
      <c r="A26" s="169" t="s">
        <v>137</v>
      </c>
      <c r="B26" s="169" t="s">
        <v>138</v>
      </c>
      <c r="C26" s="134">
        <v>144000</v>
      </c>
      <c r="D26" s="134">
        <v>144000</v>
      </c>
      <c r="E26" s="134">
        <v>144000</v>
      </c>
      <c r="F26" s="134"/>
      <c r="G26" s="134"/>
      <c r="H26" s="134"/>
      <c r="I26" s="134"/>
      <c r="J26" s="134"/>
      <c r="K26" s="134"/>
      <c r="L26" s="134"/>
      <c r="M26" s="134"/>
      <c r="N26" s="134"/>
      <c r="O26" s="134"/>
    </row>
    <row r="27" ht="52.5" customHeight="1" spans="1:15">
      <c r="A27" s="169" t="s">
        <v>139</v>
      </c>
      <c r="B27" s="169" t="s">
        <v>140</v>
      </c>
      <c r="C27" s="134">
        <v>619849.28</v>
      </c>
      <c r="D27" s="134">
        <v>619849.28</v>
      </c>
      <c r="E27" s="134">
        <v>204960</v>
      </c>
      <c r="F27" s="134">
        <v>414889.28</v>
      </c>
      <c r="G27" s="134"/>
      <c r="H27" s="134"/>
      <c r="I27" s="134"/>
      <c r="J27" s="134"/>
      <c r="K27" s="134"/>
      <c r="L27" s="134"/>
      <c r="M27" s="134"/>
      <c r="N27" s="134"/>
      <c r="O27" s="134"/>
    </row>
    <row r="28" ht="52.5" customHeight="1" spans="1:15">
      <c r="A28" s="168" t="s">
        <v>141</v>
      </c>
      <c r="B28" s="168" t="s">
        <v>142</v>
      </c>
      <c r="C28" s="134">
        <v>249448.1</v>
      </c>
      <c r="D28" s="134">
        <v>249448.1</v>
      </c>
      <c r="E28" s="134">
        <v>249448.1</v>
      </c>
      <c r="F28" s="134"/>
      <c r="G28" s="134"/>
      <c r="H28" s="134"/>
      <c r="I28" s="134"/>
      <c r="J28" s="134"/>
      <c r="K28" s="134"/>
      <c r="L28" s="134"/>
      <c r="M28" s="134"/>
      <c r="N28" s="134"/>
      <c r="O28" s="134"/>
    </row>
    <row r="29" ht="52.5" customHeight="1" spans="1:15">
      <c r="A29" s="169" t="s">
        <v>143</v>
      </c>
      <c r="B29" s="169" t="s">
        <v>144</v>
      </c>
      <c r="C29" s="134">
        <v>134439.43</v>
      </c>
      <c r="D29" s="134">
        <v>134439.43</v>
      </c>
      <c r="E29" s="134">
        <v>134439.43</v>
      </c>
      <c r="F29" s="134"/>
      <c r="G29" s="134"/>
      <c r="H29" s="134"/>
      <c r="I29" s="134"/>
      <c r="J29" s="134"/>
      <c r="K29" s="134"/>
      <c r="L29" s="134"/>
      <c r="M29" s="134"/>
      <c r="N29" s="134"/>
      <c r="O29" s="134"/>
    </row>
    <row r="30" ht="52.5" customHeight="1" spans="1:15">
      <c r="A30" s="169" t="s">
        <v>145</v>
      </c>
      <c r="B30" s="169" t="s">
        <v>146</v>
      </c>
      <c r="C30" s="134">
        <v>24738.62</v>
      </c>
      <c r="D30" s="134">
        <v>24738.62</v>
      </c>
      <c r="E30" s="134">
        <v>24738.62</v>
      </c>
      <c r="F30" s="134"/>
      <c r="G30" s="134"/>
      <c r="H30" s="134"/>
      <c r="I30" s="134"/>
      <c r="J30" s="134"/>
      <c r="K30" s="134"/>
      <c r="L30" s="134"/>
      <c r="M30" s="134"/>
      <c r="N30" s="134"/>
      <c r="O30" s="134"/>
    </row>
    <row r="31" ht="52.5" customHeight="1" spans="1:15">
      <c r="A31" s="169" t="s">
        <v>147</v>
      </c>
      <c r="B31" s="169" t="s">
        <v>148</v>
      </c>
      <c r="C31" s="134">
        <v>85538.5</v>
      </c>
      <c r="D31" s="134">
        <v>85538.5</v>
      </c>
      <c r="E31" s="134">
        <v>85538.5</v>
      </c>
      <c r="F31" s="134"/>
      <c r="G31" s="134"/>
      <c r="H31" s="134"/>
      <c r="I31" s="134"/>
      <c r="J31" s="134"/>
      <c r="K31" s="134"/>
      <c r="L31" s="134"/>
      <c r="M31" s="134"/>
      <c r="N31" s="134"/>
      <c r="O31" s="134"/>
    </row>
    <row r="32" ht="52.5" customHeight="1" spans="1:15">
      <c r="A32" s="169" t="s">
        <v>149</v>
      </c>
      <c r="B32" s="169" t="s">
        <v>150</v>
      </c>
      <c r="C32" s="134">
        <v>4731.55</v>
      </c>
      <c r="D32" s="134">
        <v>4731.55</v>
      </c>
      <c r="E32" s="134">
        <v>4731.55</v>
      </c>
      <c r="F32" s="134"/>
      <c r="G32" s="134"/>
      <c r="H32" s="134"/>
      <c r="I32" s="134"/>
      <c r="J32" s="134"/>
      <c r="K32" s="134"/>
      <c r="L32" s="134"/>
      <c r="M32" s="134"/>
      <c r="N32" s="134"/>
      <c r="O32" s="134"/>
    </row>
    <row r="33" ht="52.5" customHeight="1" spans="1:15">
      <c r="A33" s="168" t="s">
        <v>151</v>
      </c>
      <c r="B33" s="168" t="s">
        <v>152</v>
      </c>
      <c r="C33" s="134">
        <v>150000</v>
      </c>
      <c r="D33" s="134">
        <v>150000</v>
      </c>
      <c r="E33" s="134"/>
      <c r="F33" s="134">
        <v>150000</v>
      </c>
      <c r="G33" s="134"/>
      <c r="H33" s="134"/>
      <c r="I33" s="134"/>
      <c r="J33" s="134"/>
      <c r="K33" s="134"/>
      <c r="L33" s="134"/>
      <c r="M33" s="134"/>
      <c r="N33" s="134"/>
      <c r="O33" s="134"/>
    </row>
    <row r="34" ht="52.5" customHeight="1" spans="1:15">
      <c r="A34" s="169" t="s">
        <v>153</v>
      </c>
      <c r="B34" s="169" t="s">
        <v>154</v>
      </c>
      <c r="C34" s="134">
        <v>150000</v>
      </c>
      <c r="D34" s="134">
        <v>150000</v>
      </c>
      <c r="E34" s="134"/>
      <c r="F34" s="134">
        <v>150000</v>
      </c>
      <c r="G34" s="134"/>
      <c r="H34" s="134"/>
      <c r="I34" s="134"/>
      <c r="J34" s="134"/>
      <c r="K34" s="134"/>
      <c r="L34" s="134"/>
      <c r="M34" s="134"/>
      <c r="N34" s="134"/>
      <c r="O34" s="134"/>
    </row>
    <row r="35" ht="52.5" customHeight="1" spans="1:15">
      <c r="A35" s="168" t="s">
        <v>155</v>
      </c>
      <c r="B35" s="168" t="s">
        <v>156</v>
      </c>
      <c r="C35" s="134"/>
      <c r="D35" s="134"/>
      <c r="E35" s="134"/>
      <c r="F35" s="134"/>
      <c r="G35" s="134"/>
      <c r="H35" s="134"/>
      <c r="I35" s="134"/>
      <c r="J35" s="134"/>
      <c r="K35" s="134"/>
      <c r="L35" s="134"/>
      <c r="M35" s="134"/>
      <c r="N35" s="134"/>
      <c r="O35" s="134"/>
    </row>
    <row r="36" ht="52.5" customHeight="1" spans="1:15">
      <c r="A36" s="169" t="s">
        <v>157</v>
      </c>
      <c r="B36" s="169" t="s">
        <v>158</v>
      </c>
      <c r="C36" s="134"/>
      <c r="D36" s="134"/>
      <c r="E36" s="134"/>
      <c r="F36" s="134"/>
      <c r="G36" s="134"/>
      <c r="H36" s="134"/>
      <c r="I36" s="134"/>
      <c r="J36" s="134"/>
      <c r="K36" s="134"/>
      <c r="L36" s="134"/>
      <c r="M36" s="134"/>
      <c r="N36" s="134"/>
      <c r="O36" s="134"/>
    </row>
    <row r="37" ht="52.5" customHeight="1" spans="1:15">
      <c r="A37" s="168" t="s">
        <v>159</v>
      </c>
      <c r="B37" s="168" t="s">
        <v>160</v>
      </c>
      <c r="C37" s="134">
        <v>23400</v>
      </c>
      <c r="D37" s="134">
        <v>23400</v>
      </c>
      <c r="E37" s="134"/>
      <c r="F37" s="134">
        <v>23400</v>
      </c>
      <c r="G37" s="134"/>
      <c r="H37" s="134"/>
      <c r="I37" s="134"/>
      <c r="J37" s="134"/>
      <c r="K37" s="134"/>
      <c r="L37" s="134"/>
      <c r="M37" s="134"/>
      <c r="N37" s="134"/>
      <c r="O37" s="134"/>
    </row>
    <row r="38" ht="52.5" customHeight="1" spans="1:15">
      <c r="A38" s="169" t="s">
        <v>161</v>
      </c>
      <c r="B38" s="169" t="s">
        <v>160</v>
      </c>
      <c r="C38" s="134">
        <v>23400</v>
      </c>
      <c r="D38" s="134">
        <v>23400</v>
      </c>
      <c r="E38" s="134"/>
      <c r="F38" s="134">
        <v>23400</v>
      </c>
      <c r="G38" s="134"/>
      <c r="H38" s="134"/>
      <c r="I38" s="134"/>
      <c r="J38" s="134"/>
      <c r="K38" s="134"/>
      <c r="L38" s="134"/>
      <c r="M38" s="134"/>
      <c r="N38" s="134"/>
      <c r="O38" s="134"/>
    </row>
    <row r="39" ht="52.5" customHeight="1" spans="1:15">
      <c r="A39" s="167" t="s">
        <v>162</v>
      </c>
      <c r="B39" s="167" t="s">
        <v>163</v>
      </c>
      <c r="C39" s="134">
        <v>285108</v>
      </c>
      <c r="D39" s="134">
        <v>285108</v>
      </c>
      <c r="E39" s="134">
        <v>285108</v>
      </c>
      <c r="F39" s="134"/>
      <c r="G39" s="134"/>
      <c r="H39" s="134"/>
      <c r="I39" s="134"/>
      <c r="J39" s="134"/>
      <c r="K39" s="134"/>
      <c r="L39" s="134"/>
      <c r="M39" s="134"/>
      <c r="N39" s="134"/>
      <c r="O39" s="134"/>
    </row>
    <row r="40" ht="52.5" customHeight="1" spans="1:15">
      <c r="A40" s="168" t="s">
        <v>164</v>
      </c>
      <c r="B40" s="168" t="s">
        <v>165</v>
      </c>
      <c r="C40" s="134">
        <v>285108</v>
      </c>
      <c r="D40" s="134">
        <v>285108</v>
      </c>
      <c r="E40" s="134">
        <v>285108</v>
      </c>
      <c r="F40" s="134"/>
      <c r="G40" s="134"/>
      <c r="H40" s="134"/>
      <c r="I40" s="134"/>
      <c r="J40" s="134"/>
      <c r="K40" s="134"/>
      <c r="L40" s="134"/>
      <c r="M40" s="134"/>
      <c r="N40" s="134"/>
      <c r="O40" s="134"/>
    </row>
    <row r="41" ht="52.5" customHeight="1" spans="1:15">
      <c r="A41" s="169" t="s">
        <v>166</v>
      </c>
      <c r="B41" s="169" t="s">
        <v>167</v>
      </c>
      <c r="C41" s="134">
        <v>285108</v>
      </c>
      <c r="D41" s="134">
        <v>285108</v>
      </c>
      <c r="E41" s="134">
        <v>285108</v>
      </c>
      <c r="F41" s="134"/>
      <c r="G41" s="134"/>
      <c r="H41" s="134"/>
      <c r="I41" s="134"/>
      <c r="J41" s="134"/>
      <c r="K41" s="134"/>
      <c r="L41" s="134"/>
      <c r="M41" s="134"/>
      <c r="N41" s="134"/>
      <c r="O41" s="134"/>
    </row>
    <row r="42" ht="30" customHeight="1" spans="1:15">
      <c r="A42" s="166" t="s">
        <v>56</v>
      </c>
      <c r="B42" s="166"/>
      <c r="C42" s="134">
        <v>12334760.92</v>
      </c>
      <c r="D42" s="134">
        <v>12334760.92</v>
      </c>
      <c r="E42" s="134">
        <v>3982311.42</v>
      </c>
      <c r="F42" s="134">
        <v>8352449.5</v>
      </c>
      <c r="G42" s="134"/>
      <c r="H42" s="134"/>
      <c r="I42" s="134"/>
      <c r="J42" s="134"/>
      <c r="K42" s="134"/>
      <c r="L42" s="134"/>
      <c r="M42" s="134"/>
      <c r="N42" s="134"/>
      <c r="O42" s="134"/>
    </row>
  </sheetData>
  <mergeCells count="13">
    <mergeCell ref="N1:O1"/>
    <mergeCell ref="A2:O2"/>
    <mergeCell ref="A3:F3"/>
    <mergeCell ref="N3:O3"/>
    <mergeCell ref="D4:F4"/>
    <mergeCell ref="J4:O4"/>
    <mergeCell ref="A42:B42"/>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D32" sqref="D32"/>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0" t="s">
        <v>168</v>
      </c>
    </row>
    <row r="2" ht="30.75" customHeight="1" spans="1:4">
      <c r="A2" s="156" t="str">
        <f>"2026"&amp;"年部门财政拨款收支预算总表"</f>
        <v>2026年部门财政拨款收支预算总表</v>
      </c>
      <c r="B2" s="156"/>
      <c r="C2" s="156"/>
      <c r="D2" s="156"/>
    </row>
    <row r="3" ht="18.75" customHeight="1" spans="1:4">
      <c r="A3" s="31" t="str">
        <f>"单位名称："&amp;"陇川县卫生健康局"</f>
        <v>单位名称：陇川县卫生健康局</v>
      </c>
      <c r="B3" s="157"/>
      <c r="C3" s="157"/>
      <c r="D3" s="91" t="s">
        <v>1</v>
      </c>
    </row>
    <row r="4" ht="19.5" customHeight="1" spans="1:4">
      <c r="A4" s="12" t="s">
        <v>169</v>
      </c>
      <c r="B4" s="14"/>
      <c r="C4" s="12" t="s">
        <v>170</v>
      </c>
      <c r="D4" s="14"/>
    </row>
    <row r="5" ht="21.75" customHeight="1" spans="1:4">
      <c r="A5" s="69" t="s">
        <v>171</v>
      </c>
      <c r="B5" s="11" t="s">
        <v>172</v>
      </c>
      <c r="C5" s="69" t="s">
        <v>173</v>
      </c>
      <c r="D5" s="11" t="s">
        <v>172</v>
      </c>
    </row>
    <row r="6" ht="17.25" customHeight="1" spans="1:4">
      <c r="A6" s="72"/>
      <c r="B6" s="18"/>
      <c r="C6" s="72"/>
      <c r="D6" s="18"/>
    </row>
    <row r="7" ht="19.5" customHeight="1" spans="1:4">
      <c r="A7" s="87" t="s">
        <v>174</v>
      </c>
      <c r="B7" s="23">
        <v>12334760.92</v>
      </c>
      <c r="C7" s="87" t="s">
        <v>175</v>
      </c>
      <c r="D7" s="23">
        <v>12334760.92</v>
      </c>
    </row>
    <row r="8" ht="19.5" customHeight="1" spans="1:4">
      <c r="A8" s="87" t="s">
        <v>176</v>
      </c>
      <c r="B8" s="23">
        <v>12334760.92</v>
      </c>
      <c r="C8" s="158" t="s">
        <v>177</v>
      </c>
      <c r="D8" s="23"/>
    </row>
    <row r="9" ht="19.5" customHeight="1" spans="1:4">
      <c r="A9" s="159" t="s">
        <v>178</v>
      </c>
      <c r="B9" s="23"/>
      <c r="C9" s="158" t="s">
        <v>179</v>
      </c>
      <c r="D9" s="23"/>
    </row>
    <row r="10" ht="19.5" customHeight="1" spans="1:4">
      <c r="A10" s="159" t="s">
        <v>180</v>
      </c>
      <c r="B10" s="23"/>
      <c r="C10" s="158" t="s">
        <v>181</v>
      </c>
      <c r="D10" s="23"/>
    </row>
    <row r="11" ht="19.5" customHeight="1" spans="1:4">
      <c r="A11" s="159" t="s">
        <v>182</v>
      </c>
      <c r="B11" s="23"/>
      <c r="C11" s="158" t="s">
        <v>183</v>
      </c>
      <c r="D11" s="23"/>
    </row>
    <row r="12" ht="19.5" customHeight="1" spans="1:4">
      <c r="A12" s="159" t="s">
        <v>176</v>
      </c>
      <c r="B12" s="23"/>
      <c r="C12" s="158" t="s">
        <v>184</v>
      </c>
      <c r="D12" s="23"/>
    </row>
    <row r="13" ht="19.5" customHeight="1" spans="1:4">
      <c r="A13" s="159" t="s">
        <v>178</v>
      </c>
      <c r="B13" s="23"/>
      <c r="C13" s="158" t="s">
        <v>185</v>
      </c>
      <c r="D13" s="23"/>
    </row>
    <row r="14" ht="19.5" customHeight="1" spans="1:4">
      <c r="A14" s="159" t="s">
        <v>180</v>
      </c>
      <c r="B14" s="23"/>
      <c r="C14" s="158" t="s">
        <v>186</v>
      </c>
      <c r="D14" s="23"/>
    </row>
    <row r="15" ht="19.5" customHeight="1" spans="1:4">
      <c r="A15" s="160"/>
      <c r="B15" s="23"/>
      <c r="C15" s="158" t="s">
        <v>187</v>
      </c>
      <c r="D15" s="23">
        <v>409505.32</v>
      </c>
    </row>
    <row r="16" ht="19.5" customHeight="1" spans="1:4">
      <c r="A16" s="160"/>
      <c r="B16" s="23"/>
      <c r="C16" s="158" t="s">
        <v>188</v>
      </c>
      <c r="D16" s="23">
        <v>11640147.6</v>
      </c>
    </row>
    <row r="17" ht="19.5" customHeight="1" spans="1:4">
      <c r="A17" s="160"/>
      <c r="B17" s="23"/>
      <c r="C17" s="158" t="s">
        <v>189</v>
      </c>
      <c r="D17" s="23"/>
    </row>
    <row r="18" ht="19.5" customHeight="1" spans="1:4">
      <c r="A18" s="160"/>
      <c r="B18" s="23"/>
      <c r="C18" s="158" t="s">
        <v>190</v>
      </c>
      <c r="D18" s="23"/>
    </row>
    <row r="19" ht="19.5" customHeight="1" spans="1:4">
      <c r="A19" s="160"/>
      <c r="B19" s="23"/>
      <c r="C19" s="158" t="s">
        <v>191</v>
      </c>
      <c r="D19" s="23"/>
    </row>
    <row r="20" ht="19.5" customHeight="1" spans="1:4">
      <c r="A20" s="87"/>
      <c r="B20" s="23"/>
      <c r="C20" s="158" t="s">
        <v>192</v>
      </c>
      <c r="D20" s="23"/>
    </row>
    <row r="21" ht="19.5" customHeight="1" spans="1:4">
      <c r="A21" s="87"/>
      <c r="B21" s="23"/>
      <c r="C21" s="87" t="s">
        <v>193</v>
      </c>
      <c r="D21" s="23"/>
    </row>
    <row r="22" ht="19.5" customHeight="1" spans="1:4">
      <c r="A22" s="87"/>
      <c r="B22" s="23"/>
      <c r="C22" s="87" t="s">
        <v>194</v>
      </c>
      <c r="D22" s="23"/>
    </row>
    <row r="23" ht="19.5" customHeight="1" spans="1:4">
      <c r="A23" s="87"/>
      <c r="B23" s="23"/>
      <c r="C23" s="87" t="s">
        <v>195</v>
      </c>
      <c r="D23" s="23"/>
    </row>
    <row r="24" ht="19.5" customHeight="1" spans="1:4">
      <c r="A24" s="87"/>
      <c r="B24" s="23"/>
      <c r="C24" s="87" t="s">
        <v>196</v>
      </c>
      <c r="D24" s="23"/>
    </row>
    <row r="25" ht="19.5" customHeight="1" spans="1:4">
      <c r="A25" s="87"/>
      <c r="B25" s="23"/>
      <c r="C25" s="87" t="s">
        <v>197</v>
      </c>
      <c r="D25" s="23"/>
    </row>
    <row r="26" ht="19.5" customHeight="1" spans="1:4">
      <c r="A26" s="158"/>
      <c r="B26" s="23"/>
      <c r="C26" s="87" t="s">
        <v>198</v>
      </c>
      <c r="D26" s="23">
        <v>285108</v>
      </c>
    </row>
    <row r="27" ht="19.5" customHeight="1" spans="1:4">
      <c r="A27" s="87"/>
      <c r="B27" s="23"/>
      <c r="C27" s="87" t="s">
        <v>199</v>
      </c>
      <c r="D27" s="23"/>
    </row>
    <row r="28" customHeight="1" spans="1:4">
      <c r="A28" s="87"/>
      <c r="B28" s="23"/>
      <c r="C28" s="159" t="s">
        <v>200</v>
      </c>
      <c r="D28" s="23"/>
    </row>
    <row r="29" ht="19.5" customHeight="1" spans="1:4">
      <c r="A29" s="87"/>
      <c r="B29" s="23"/>
      <c r="C29" s="87" t="s">
        <v>201</v>
      </c>
      <c r="D29" s="23"/>
    </row>
    <row r="30" ht="19.5" customHeight="1" spans="1:4">
      <c r="A30" s="158"/>
      <c r="B30" s="23"/>
      <c r="C30" s="87" t="s">
        <v>202</v>
      </c>
      <c r="D30" s="23"/>
    </row>
    <row r="31" ht="18" customHeight="1" spans="1:4">
      <c r="A31" s="158"/>
      <c r="B31" s="23"/>
      <c r="C31" s="87" t="s">
        <v>203</v>
      </c>
      <c r="D31" s="23"/>
    </row>
    <row r="32" ht="18" customHeight="1" spans="1:4">
      <c r="A32" s="158"/>
      <c r="B32" s="23"/>
      <c r="C32" s="159" t="s">
        <v>204</v>
      </c>
      <c r="D32" s="23"/>
    </row>
    <row r="33" ht="18" customHeight="1" spans="1:4">
      <c r="A33" s="158"/>
      <c r="B33" s="23"/>
      <c r="C33" s="159" t="s">
        <v>205</v>
      </c>
      <c r="D33" s="23"/>
    </row>
    <row r="34" ht="19.5" customHeight="1" spans="1:4">
      <c r="A34" s="158"/>
      <c r="B34" s="161"/>
      <c r="C34" s="87" t="s">
        <v>206</v>
      </c>
      <c r="D34" s="161"/>
    </row>
    <row r="35" ht="19.5" customHeight="1" spans="1:4">
      <c r="A35" s="158"/>
      <c r="B35" s="23"/>
      <c r="C35" s="87" t="s">
        <v>207</v>
      </c>
      <c r="D35" s="23"/>
    </row>
    <row r="36" ht="19.5" customHeight="1" spans="1:4">
      <c r="A36" s="162" t="s">
        <v>50</v>
      </c>
      <c r="B36" s="23">
        <v>12334760.92</v>
      </c>
      <c r="C36" s="162" t="s">
        <v>51</v>
      </c>
      <c r="D36" s="23">
        <v>12334760.92</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40"/>
  <sheetViews>
    <sheetView showZeros="0" workbookViewId="0">
      <selection activeCell="D32" sqref="D32"/>
    </sheetView>
  </sheetViews>
  <sheetFormatPr defaultColWidth="10.2857142857143" defaultRowHeight="15" customHeight="1" outlineLevelCol="6"/>
  <cols>
    <col min="1" max="1" width="26.3428571428571" customWidth="1"/>
    <col min="2" max="2" width="32.2857142857143" customWidth="1"/>
    <col min="3" max="7" width="19.2857142857143" customWidth="1"/>
  </cols>
  <sheetData>
    <row r="1" ht="18.75" customHeight="1" spans="1:7">
      <c r="A1" s="123"/>
      <c r="B1" s="123"/>
      <c r="C1" s="123"/>
      <c r="D1" s="123"/>
      <c r="E1" s="123"/>
      <c r="F1" s="123"/>
      <c r="G1" s="127" t="s">
        <v>208</v>
      </c>
    </row>
    <row r="2" ht="33" customHeight="1" spans="1:7">
      <c r="A2" s="149" t="str">
        <f>"2026"&amp;"年一般公共预算支出预算表（按功能科目分类）"</f>
        <v>2026年一般公共预算支出预算表（按功能科目分类）</v>
      </c>
      <c r="B2" s="149"/>
      <c r="C2" s="149"/>
      <c r="D2" s="149"/>
      <c r="E2" s="149"/>
      <c r="F2" s="149"/>
      <c r="G2" s="149"/>
    </row>
    <row r="3" ht="18.75" customHeight="1" spans="1:7">
      <c r="A3" s="150" t="str">
        <f>"单位名称："&amp;"陇川县卫生健康局"</f>
        <v>单位名称：陇川县卫生健康局</v>
      </c>
      <c r="B3" s="150"/>
      <c r="C3" s="123"/>
      <c r="D3" s="123"/>
      <c r="E3" s="123"/>
      <c r="F3" s="123"/>
      <c r="G3" s="127" t="s">
        <v>1</v>
      </c>
    </row>
    <row r="4" ht="18.75" customHeight="1" spans="1:7">
      <c r="A4" s="151" t="s">
        <v>209</v>
      </c>
      <c r="B4" s="151"/>
      <c r="C4" s="151" t="s">
        <v>56</v>
      </c>
      <c r="D4" s="151" t="s">
        <v>78</v>
      </c>
      <c r="E4" s="151"/>
      <c r="F4" s="151"/>
      <c r="G4" s="151" t="s">
        <v>79</v>
      </c>
    </row>
    <row r="5" ht="18.75" customHeight="1" spans="1:7">
      <c r="A5" s="151" t="s">
        <v>74</v>
      </c>
      <c r="B5" s="151" t="s">
        <v>75</v>
      </c>
      <c r="C5" s="151"/>
      <c r="D5" s="151" t="s">
        <v>59</v>
      </c>
      <c r="E5" s="151" t="s">
        <v>210</v>
      </c>
      <c r="F5" s="151" t="s">
        <v>211</v>
      </c>
      <c r="G5" s="151"/>
    </row>
    <row r="6" ht="18.75" customHeight="1" spans="1:7">
      <c r="A6" s="151" t="s">
        <v>85</v>
      </c>
      <c r="B6" s="151" t="s">
        <v>86</v>
      </c>
      <c r="C6" s="151" t="s">
        <v>87</v>
      </c>
      <c r="D6" s="151" t="s">
        <v>88</v>
      </c>
      <c r="E6" s="151" t="s">
        <v>89</v>
      </c>
      <c r="F6" s="151" t="s">
        <v>90</v>
      </c>
      <c r="G6" s="151" t="s">
        <v>91</v>
      </c>
    </row>
    <row r="7" ht="18.75" customHeight="1" spans="1:7">
      <c r="A7" s="152" t="s">
        <v>100</v>
      </c>
      <c r="B7" s="152" t="s">
        <v>101</v>
      </c>
      <c r="C7" s="153">
        <v>409505.32</v>
      </c>
      <c r="D7" s="153">
        <v>409505.32</v>
      </c>
      <c r="E7" s="153">
        <v>382505.32</v>
      </c>
      <c r="F7" s="153">
        <v>27000</v>
      </c>
      <c r="G7" s="153"/>
    </row>
    <row r="8" ht="18.75" customHeight="1" outlineLevel="1" spans="1:7">
      <c r="A8" s="154" t="s">
        <v>102</v>
      </c>
      <c r="B8" s="154" t="s">
        <v>103</v>
      </c>
      <c r="C8" s="153">
        <v>405524</v>
      </c>
      <c r="D8" s="153">
        <v>405524</v>
      </c>
      <c r="E8" s="153">
        <v>378524</v>
      </c>
      <c r="F8" s="153">
        <v>27000</v>
      </c>
      <c r="G8" s="153"/>
    </row>
    <row r="9" ht="18.75" customHeight="1" outlineLevel="2" spans="1:7">
      <c r="A9" s="155" t="s">
        <v>104</v>
      </c>
      <c r="B9" s="155" t="s">
        <v>105</v>
      </c>
      <c r="C9" s="153">
        <v>27000</v>
      </c>
      <c r="D9" s="153">
        <v>27000</v>
      </c>
      <c r="E9" s="153"/>
      <c r="F9" s="153">
        <v>27000</v>
      </c>
      <c r="G9" s="153"/>
    </row>
    <row r="10" ht="18.75" customHeight="1" outlineLevel="2" spans="1:7">
      <c r="A10" s="155" t="s">
        <v>106</v>
      </c>
      <c r="B10" s="155" t="s">
        <v>107</v>
      </c>
      <c r="C10" s="153">
        <v>378524</v>
      </c>
      <c r="D10" s="153">
        <v>378524</v>
      </c>
      <c r="E10" s="153">
        <v>378524</v>
      </c>
      <c r="F10" s="153"/>
      <c r="G10" s="153"/>
    </row>
    <row r="11" ht="18.75" customHeight="1" outlineLevel="1" spans="1:7">
      <c r="A11" s="154" t="s">
        <v>108</v>
      </c>
      <c r="B11" s="154" t="s">
        <v>109</v>
      </c>
      <c r="C11" s="153">
        <v>3981.32</v>
      </c>
      <c r="D11" s="153">
        <v>3981.32</v>
      </c>
      <c r="E11" s="153">
        <v>3981.32</v>
      </c>
      <c r="F11" s="153"/>
      <c r="G11" s="153"/>
    </row>
    <row r="12" ht="18.75" customHeight="1" outlineLevel="2" spans="1:7">
      <c r="A12" s="155" t="s">
        <v>110</v>
      </c>
      <c r="B12" s="155" t="s">
        <v>109</v>
      </c>
      <c r="C12" s="153">
        <v>3981.32</v>
      </c>
      <c r="D12" s="153">
        <v>3981.32</v>
      </c>
      <c r="E12" s="153">
        <v>3981.32</v>
      </c>
      <c r="F12" s="153"/>
      <c r="G12" s="153"/>
    </row>
    <row r="13" ht="18.75" customHeight="1" spans="1:7">
      <c r="A13" s="152" t="s">
        <v>111</v>
      </c>
      <c r="B13" s="152" t="s">
        <v>112</v>
      </c>
      <c r="C13" s="153">
        <v>11640147.6</v>
      </c>
      <c r="D13" s="153">
        <v>3287698.1</v>
      </c>
      <c r="E13" s="153">
        <v>2967303.1</v>
      </c>
      <c r="F13" s="153">
        <v>320395</v>
      </c>
      <c r="G13" s="153">
        <v>8352449.5</v>
      </c>
    </row>
    <row r="14" ht="18.75" customHeight="1" outlineLevel="1" spans="1:7">
      <c r="A14" s="154" t="s">
        <v>113</v>
      </c>
      <c r="B14" s="154" t="s">
        <v>114</v>
      </c>
      <c r="C14" s="153">
        <v>3439290</v>
      </c>
      <c r="D14" s="153">
        <v>2689290</v>
      </c>
      <c r="E14" s="153">
        <v>2368895</v>
      </c>
      <c r="F14" s="153">
        <v>320395</v>
      </c>
      <c r="G14" s="153">
        <v>750000</v>
      </c>
    </row>
    <row r="15" ht="18.75" customHeight="1" outlineLevel="2" spans="1:7">
      <c r="A15" s="155" t="s">
        <v>115</v>
      </c>
      <c r="B15" s="155" t="s">
        <v>116</v>
      </c>
      <c r="C15" s="153">
        <v>2689290</v>
      </c>
      <c r="D15" s="153">
        <v>2689290</v>
      </c>
      <c r="E15" s="153">
        <v>2368895</v>
      </c>
      <c r="F15" s="153">
        <v>320395</v>
      </c>
      <c r="G15" s="153"/>
    </row>
    <row r="16" ht="18.75" customHeight="1" outlineLevel="2" spans="1:7">
      <c r="A16" s="155" t="s">
        <v>117</v>
      </c>
      <c r="B16" s="155" t="s">
        <v>118</v>
      </c>
      <c r="C16" s="153">
        <v>750000</v>
      </c>
      <c r="D16" s="153"/>
      <c r="E16" s="153"/>
      <c r="F16" s="153"/>
      <c r="G16" s="153">
        <v>750000</v>
      </c>
    </row>
    <row r="17" ht="18.75" customHeight="1" outlineLevel="1" spans="1:7">
      <c r="A17" s="154" t="s">
        <v>119</v>
      </c>
      <c r="B17" s="154" t="s">
        <v>120</v>
      </c>
      <c r="C17" s="153">
        <v>3793100</v>
      </c>
      <c r="D17" s="153"/>
      <c r="E17" s="153"/>
      <c r="F17" s="153"/>
      <c r="G17" s="153">
        <v>3793100</v>
      </c>
    </row>
    <row r="18" ht="18.75" customHeight="1" outlineLevel="2" spans="1:7">
      <c r="A18" s="155" t="s">
        <v>121</v>
      </c>
      <c r="B18" s="155" t="s">
        <v>122</v>
      </c>
      <c r="C18" s="153">
        <v>3793100</v>
      </c>
      <c r="D18" s="153"/>
      <c r="E18" s="153"/>
      <c r="F18" s="153"/>
      <c r="G18" s="153">
        <v>3793100</v>
      </c>
    </row>
    <row r="19" ht="18.75" customHeight="1" outlineLevel="1" spans="1:7">
      <c r="A19" s="154" t="s">
        <v>123</v>
      </c>
      <c r="B19" s="154" t="s">
        <v>124</v>
      </c>
      <c r="C19" s="153">
        <v>2921060.22</v>
      </c>
      <c r="D19" s="153"/>
      <c r="E19" s="153"/>
      <c r="F19" s="153"/>
      <c r="G19" s="153">
        <v>2921060.22</v>
      </c>
    </row>
    <row r="20" ht="18.75" customHeight="1" outlineLevel="2" spans="1:7">
      <c r="A20" s="155" t="s">
        <v>125</v>
      </c>
      <c r="B20" s="155" t="s">
        <v>126</v>
      </c>
      <c r="C20" s="153">
        <v>1900000</v>
      </c>
      <c r="D20" s="153"/>
      <c r="E20" s="153"/>
      <c r="F20" s="153"/>
      <c r="G20" s="153">
        <v>1900000</v>
      </c>
    </row>
    <row r="21" ht="18.75" customHeight="1" outlineLevel="2" spans="1:7">
      <c r="A21" s="155" t="s">
        <v>127</v>
      </c>
      <c r="B21" s="155" t="s">
        <v>128</v>
      </c>
      <c r="C21" s="153">
        <v>339800.22</v>
      </c>
      <c r="D21" s="153"/>
      <c r="E21" s="153"/>
      <c r="F21" s="153"/>
      <c r="G21" s="153">
        <v>339800.22</v>
      </c>
    </row>
    <row r="22" ht="18.75" customHeight="1" outlineLevel="2" spans="1:7">
      <c r="A22" s="155" t="s">
        <v>129</v>
      </c>
      <c r="B22" s="155" t="s">
        <v>130</v>
      </c>
      <c r="C22" s="153">
        <v>381260</v>
      </c>
      <c r="D22" s="153"/>
      <c r="E22" s="153"/>
      <c r="F22" s="153"/>
      <c r="G22" s="153">
        <v>381260</v>
      </c>
    </row>
    <row r="23" ht="18.75" customHeight="1" outlineLevel="2" spans="1:7">
      <c r="A23" s="155" t="s">
        <v>131</v>
      </c>
      <c r="B23" s="155" t="s">
        <v>132</v>
      </c>
      <c r="C23" s="153">
        <v>300000</v>
      </c>
      <c r="D23" s="153"/>
      <c r="E23" s="153"/>
      <c r="F23" s="153"/>
      <c r="G23" s="153">
        <v>300000</v>
      </c>
    </row>
    <row r="24" ht="18.75" customHeight="1" outlineLevel="1" spans="1:7">
      <c r="A24" s="154" t="s">
        <v>133</v>
      </c>
      <c r="B24" s="154" t="s">
        <v>134</v>
      </c>
      <c r="C24" s="153">
        <v>1063849.28</v>
      </c>
      <c r="D24" s="153">
        <v>348960</v>
      </c>
      <c r="E24" s="153">
        <v>348960</v>
      </c>
      <c r="F24" s="153"/>
      <c r="G24" s="153">
        <v>714889.28</v>
      </c>
    </row>
    <row r="25" ht="18.75" customHeight="1" outlineLevel="2" spans="1:7">
      <c r="A25" s="155" t="s">
        <v>135</v>
      </c>
      <c r="B25" s="155" t="s">
        <v>136</v>
      </c>
      <c r="C25" s="153">
        <v>300000</v>
      </c>
      <c r="D25" s="153"/>
      <c r="E25" s="153"/>
      <c r="F25" s="153"/>
      <c r="G25" s="153">
        <v>300000</v>
      </c>
    </row>
    <row r="26" ht="18.75" customHeight="1" outlineLevel="2" spans="1:7">
      <c r="A26" s="155" t="s">
        <v>137</v>
      </c>
      <c r="B26" s="155" t="s">
        <v>138</v>
      </c>
      <c r="C26" s="153">
        <v>144000</v>
      </c>
      <c r="D26" s="153">
        <v>144000</v>
      </c>
      <c r="E26" s="153">
        <v>144000</v>
      </c>
      <c r="F26" s="153"/>
      <c r="G26" s="153"/>
    </row>
    <row r="27" ht="18.75" customHeight="1" outlineLevel="2" spans="1:7">
      <c r="A27" s="155" t="s">
        <v>139</v>
      </c>
      <c r="B27" s="155" t="s">
        <v>140</v>
      </c>
      <c r="C27" s="153">
        <v>619849.28</v>
      </c>
      <c r="D27" s="153">
        <v>204960</v>
      </c>
      <c r="E27" s="153">
        <v>204960</v>
      </c>
      <c r="F27" s="153"/>
      <c r="G27" s="153">
        <v>414889.28</v>
      </c>
    </row>
    <row r="28" ht="18.75" customHeight="1" outlineLevel="1" spans="1:7">
      <c r="A28" s="154" t="s">
        <v>141</v>
      </c>
      <c r="B28" s="154" t="s">
        <v>142</v>
      </c>
      <c r="C28" s="153">
        <v>249448.1</v>
      </c>
      <c r="D28" s="153">
        <v>249448.1</v>
      </c>
      <c r="E28" s="153">
        <v>249448.1</v>
      </c>
      <c r="F28" s="153"/>
      <c r="G28" s="153"/>
    </row>
    <row r="29" ht="18.75" customHeight="1" outlineLevel="2" spans="1:7">
      <c r="A29" s="155" t="s">
        <v>143</v>
      </c>
      <c r="B29" s="155" t="s">
        <v>144</v>
      </c>
      <c r="C29" s="153">
        <v>134439.43</v>
      </c>
      <c r="D29" s="153">
        <v>134439.43</v>
      </c>
      <c r="E29" s="153">
        <v>134439.43</v>
      </c>
      <c r="F29" s="153"/>
      <c r="G29" s="153"/>
    </row>
    <row r="30" ht="18.75" customHeight="1" outlineLevel="2" spans="1:7">
      <c r="A30" s="155" t="s">
        <v>145</v>
      </c>
      <c r="B30" s="155" t="s">
        <v>146</v>
      </c>
      <c r="C30" s="153">
        <v>24738.62</v>
      </c>
      <c r="D30" s="153">
        <v>24738.62</v>
      </c>
      <c r="E30" s="153">
        <v>24738.62</v>
      </c>
      <c r="F30" s="153"/>
      <c r="G30" s="153"/>
    </row>
    <row r="31" ht="18.75" customHeight="1" outlineLevel="2" spans="1:7">
      <c r="A31" s="155" t="s">
        <v>147</v>
      </c>
      <c r="B31" s="155" t="s">
        <v>148</v>
      </c>
      <c r="C31" s="153">
        <v>85538.5</v>
      </c>
      <c r="D31" s="153">
        <v>85538.5</v>
      </c>
      <c r="E31" s="153">
        <v>85538.5</v>
      </c>
      <c r="F31" s="153"/>
      <c r="G31" s="153"/>
    </row>
    <row r="32" ht="18.75" customHeight="1" outlineLevel="2" spans="1:7">
      <c r="A32" s="155" t="s">
        <v>149</v>
      </c>
      <c r="B32" s="155" t="s">
        <v>150</v>
      </c>
      <c r="C32" s="153">
        <v>4731.55</v>
      </c>
      <c r="D32" s="153">
        <v>4731.55</v>
      </c>
      <c r="E32" s="153">
        <v>4731.55</v>
      </c>
      <c r="F32" s="153"/>
      <c r="G32" s="153"/>
    </row>
    <row r="33" ht="18.75" customHeight="1" outlineLevel="1" spans="1:7">
      <c r="A33" s="154" t="s">
        <v>151</v>
      </c>
      <c r="B33" s="154" t="s">
        <v>152</v>
      </c>
      <c r="C33" s="153">
        <v>150000</v>
      </c>
      <c r="D33" s="153"/>
      <c r="E33" s="153"/>
      <c r="F33" s="153"/>
      <c r="G33" s="153">
        <v>150000</v>
      </c>
    </row>
    <row r="34" ht="18.75" customHeight="1" outlineLevel="2" spans="1:7">
      <c r="A34" s="155" t="s">
        <v>153</v>
      </c>
      <c r="B34" s="155" t="s">
        <v>154</v>
      </c>
      <c r="C34" s="153">
        <v>150000</v>
      </c>
      <c r="D34" s="153"/>
      <c r="E34" s="153"/>
      <c r="F34" s="153"/>
      <c r="G34" s="153">
        <v>150000</v>
      </c>
    </row>
    <row r="35" ht="18.75" customHeight="1" outlineLevel="1" spans="1:7">
      <c r="A35" s="154" t="s">
        <v>159</v>
      </c>
      <c r="B35" s="154" t="s">
        <v>160</v>
      </c>
      <c r="C35" s="153">
        <v>23400</v>
      </c>
      <c r="D35" s="153"/>
      <c r="E35" s="153"/>
      <c r="F35" s="153"/>
      <c r="G35" s="153">
        <v>23400</v>
      </c>
    </row>
    <row r="36" ht="18.75" customHeight="1" outlineLevel="2" spans="1:7">
      <c r="A36" s="155" t="s">
        <v>161</v>
      </c>
      <c r="B36" s="155" t="s">
        <v>160</v>
      </c>
      <c r="C36" s="153">
        <v>23400</v>
      </c>
      <c r="D36" s="153"/>
      <c r="E36" s="153"/>
      <c r="F36" s="153"/>
      <c r="G36" s="153">
        <v>23400</v>
      </c>
    </row>
    <row r="37" ht="18.75" customHeight="1" spans="1:7">
      <c r="A37" s="152" t="s">
        <v>162</v>
      </c>
      <c r="B37" s="152" t="s">
        <v>163</v>
      </c>
      <c r="C37" s="153">
        <v>285108</v>
      </c>
      <c r="D37" s="153">
        <v>285108</v>
      </c>
      <c r="E37" s="153">
        <v>285108</v>
      </c>
      <c r="F37" s="153"/>
      <c r="G37" s="153"/>
    </row>
    <row r="38" ht="18.75" customHeight="1" outlineLevel="1" spans="1:7">
      <c r="A38" s="154" t="s">
        <v>164</v>
      </c>
      <c r="B38" s="154" t="s">
        <v>165</v>
      </c>
      <c r="C38" s="153">
        <v>285108</v>
      </c>
      <c r="D38" s="153">
        <v>285108</v>
      </c>
      <c r="E38" s="153">
        <v>285108</v>
      </c>
      <c r="F38" s="153"/>
      <c r="G38" s="153"/>
    </row>
    <row r="39" ht="18.75" customHeight="1" outlineLevel="2" spans="1:7">
      <c r="A39" s="155" t="s">
        <v>166</v>
      </c>
      <c r="B39" s="155" t="s">
        <v>167</v>
      </c>
      <c r="C39" s="153">
        <v>285108</v>
      </c>
      <c r="D39" s="153">
        <v>285108</v>
      </c>
      <c r="E39" s="153">
        <v>285108</v>
      </c>
      <c r="F39" s="153"/>
      <c r="G39" s="153"/>
    </row>
    <row r="40" ht="18.75" customHeight="1" spans="1:7">
      <c r="A40" s="151" t="s">
        <v>56</v>
      </c>
      <c r="B40" s="151"/>
      <c r="C40" s="153">
        <v>12334760.92</v>
      </c>
      <c r="D40" s="153">
        <v>3982311.42</v>
      </c>
      <c r="E40" s="153">
        <v>3634916.42</v>
      </c>
      <c r="F40" s="153">
        <v>347395</v>
      </c>
      <c r="G40" s="153">
        <v>8352449.5</v>
      </c>
    </row>
  </sheetData>
  <mergeCells count="7">
    <mergeCell ref="A2:G2"/>
    <mergeCell ref="A3:C3"/>
    <mergeCell ref="A4:B4"/>
    <mergeCell ref="D4:F4"/>
    <mergeCell ref="A40:B40"/>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D32" sqref="D32"/>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212</v>
      </c>
    </row>
    <row r="2" ht="33.75" customHeight="1" spans="1:6">
      <c r="A2" s="143" t="str">
        <f>"2026"&amp;"年一般公共预算“三公”经费支出预算表"</f>
        <v>2026年一般公共预算“三公”经费支出预算表</v>
      </c>
      <c r="B2" s="143"/>
      <c r="C2" s="143"/>
      <c r="D2" s="143"/>
      <c r="E2" s="143"/>
      <c r="F2" s="143"/>
    </row>
    <row r="3" ht="21.75" customHeight="1" spans="1:6">
      <c r="A3" s="144" t="str">
        <f>"单位名称："&amp;"陇川县卫生健康局"</f>
        <v>单位名称：陇川县卫生健康局</v>
      </c>
      <c r="B3" s="140"/>
      <c r="C3" s="141"/>
      <c r="D3" s="3"/>
      <c r="E3" s="1"/>
      <c r="F3" s="142" t="s">
        <v>53</v>
      </c>
    </row>
    <row r="4" ht="19.5" customHeight="1" spans="1:6">
      <c r="A4" s="11" t="s">
        <v>213</v>
      </c>
      <c r="B4" s="69" t="s">
        <v>214</v>
      </c>
      <c r="C4" s="12" t="s">
        <v>215</v>
      </c>
      <c r="D4" s="13"/>
      <c r="E4" s="14"/>
      <c r="F4" s="69" t="s">
        <v>216</v>
      </c>
    </row>
    <row r="5" ht="19.5" customHeight="1" spans="1:6">
      <c r="A5" s="18"/>
      <c r="B5" s="72"/>
      <c r="C5" s="35" t="s">
        <v>59</v>
      </c>
      <c r="D5" s="35" t="s">
        <v>217</v>
      </c>
      <c r="E5" s="35" t="s">
        <v>218</v>
      </c>
      <c r="F5" s="72"/>
    </row>
    <row r="6" ht="18.75" customHeight="1" spans="1:6">
      <c r="A6" s="145">
        <v>1</v>
      </c>
      <c r="B6" s="145">
        <v>2</v>
      </c>
      <c r="C6" s="146">
        <v>3</v>
      </c>
      <c r="D6" s="145">
        <v>4</v>
      </c>
      <c r="E6" s="145">
        <v>5</v>
      </c>
      <c r="F6" s="145">
        <v>6</v>
      </c>
    </row>
    <row r="7" ht="24.75" customHeight="1" spans="1:6">
      <c r="A7" s="147">
        <v>15000</v>
      </c>
      <c r="B7" s="147"/>
      <c r="C7" s="148">
        <v>15000</v>
      </c>
      <c r="D7" s="147"/>
      <c r="E7" s="147">
        <v>15000</v>
      </c>
      <c r="F7" s="147"/>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43"/>
  <sheetViews>
    <sheetView showZeros="0" topLeftCell="A13" workbookViewId="0">
      <selection activeCell="D32" sqref="D32"/>
    </sheetView>
  </sheetViews>
  <sheetFormatPr defaultColWidth="10.2857142857143" defaultRowHeight="15" customHeight="1"/>
  <cols>
    <col min="1" max="2" width="12.4190476190476" customWidth="1"/>
    <col min="3" max="3" width="10.847619047619" customWidth="1"/>
    <col min="4" max="4" width="8.57142857142857"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9" t="s">
        <v>219</v>
      </c>
      <c r="U1" s="139"/>
      <c r="V1" s="139"/>
      <c r="W1" s="139"/>
    </row>
    <row r="2" ht="45.75" customHeight="1" spans="1:23">
      <c r="A2" s="136" t="str">
        <f>"2026"&amp;"年部门基本支出预算表"</f>
        <v>2026年部门基本支出预算表</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"单位名称："&amp;"陇川县卫生健康局"</f>
        <v>单位名称：陇川县卫生健康局</v>
      </c>
      <c r="B3" s="135"/>
      <c r="C3" s="135"/>
      <c r="D3" s="135"/>
      <c r="E3" s="135"/>
      <c r="F3" s="135"/>
      <c r="G3" s="135"/>
      <c r="H3" s="135"/>
      <c r="I3" s="135"/>
      <c r="J3" s="135"/>
      <c r="K3" s="135"/>
      <c r="L3" s="135"/>
      <c r="M3" s="135"/>
      <c r="N3" s="135"/>
      <c r="O3" s="135"/>
      <c r="P3" s="135"/>
      <c r="Q3" s="135"/>
      <c r="R3" s="135"/>
      <c r="S3" s="135"/>
      <c r="T3" s="139" t="s">
        <v>53</v>
      </c>
      <c r="U3" s="139"/>
      <c r="V3" s="139"/>
      <c r="W3" s="139"/>
    </row>
    <row r="4" ht="18.75" customHeight="1" spans="1:23">
      <c r="A4" s="137" t="s">
        <v>220</v>
      </c>
      <c r="B4" s="137" t="s">
        <v>221</v>
      </c>
      <c r="C4" s="137" t="s">
        <v>222</v>
      </c>
      <c r="D4" s="137" t="s">
        <v>223</v>
      </c>
      <c r="E4" s="137" t="s">
        <v>224</v>
      </c>
      <c r="F4" s="137" t="s">
        <v>225</v>
      </c>
      <c r="G4" s="137" t="s">
        <v>226</v>
      </c>
      <c r="H4" s="137" t="s">
        <v>227</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228</v>
      </c>
      <c r="I5" s="137" t="s">
        <v>60</v>
      </c>
      <c r="J5" s="137" t="s">
        <v>229</v>
      </c>
      <c r="K5" s="137" t="s">
        <v>230</v>
      </c>
      <c r="L5" s="137" t="s">
        <v>231</v>
      </c>
      <c r="M5" s="137" t="s">
        <v>232</v>
      </c>
      <c r="N5" s="137" t="s">
        <v>233</v>
      </c>
      <c r="O5" s="137" t="s">
        <v>61</v>
      </c>
      <c r="P5" s="137" t="s">
        <v>62</v>
      </c>
      <c r="Q5" s="137" t="s">
        <v>63</v>
      </c>
      <c r="R5" s="137" t="s">
        <v>77</v>
      </c>
      <c r="S5" s="137"/>
      <c r="T5" s="137"/>
      <c r="U5" s="137"/>
      <c r="V5" s="137"/>
      <c r="W5" s="137"/>
    </row>
    <row r="6" ht="24" customHeight="1" spans="1:23">
      <c r="A6" s="137"/>
      <c r="B6" s="137"/>
      <c r="C6" s="137"/>
      <c r="D6" s="137"/>
      <c r="E6" s="137"/>
      <c r="F6" s="137"/>
      <c r="G6" s="137"/>
      <c r="H6" s="137"/>
      <c r="I6" s="137" t="s">
        <v>234</v>
      </c>
      <c r="J6" s="137" t="s">
        <v>229</v>
      </c>
      <c r="K6" s="137" t="s">
        <v>230</v>
      </c>
      <c r="L6" s="137" t="s">
        <v>231</v>
      </c>
      <c r="M6" s="137" t="s">
        <v>232</v>
      </c>
      <c r="N6" s="137" t="s">
        <v>60</v>
      </c>
      <c r="O6" s="137" t="s">
        <v>61</v>
      </c>
      <c r="P6" s="137" t="s">
        <v>62</v>
      </c>
      <c r="Q6" s="137"/>
      <c r="R6" s="137" t="s">
        <v>59</v>
      </c>
      <c r="S6" s="137" t="s">
        <v>66</v>
      </c>
      <c r="T6" s="137" t="s">
        <v>67</v>
      </c>
      <c r="U6" s="137" t="s">
        <v>68</v>
      </c>
      <c r="V6" s="137" t="s">
        <v>69</v>
      </c>
      <c r="W6" s="137" t="s">
        <v>70</v>
      </c>
    </row>
    <row r="7" ht="32.05" customHeight="1" spans="1:23">
      <c r="A7" s="137"/>
      <c r="B7" s="137"/>
      <c r="C7" s="137"/>
      <c r="D7" s="137"/>
      <c r="E7" s="137"/>
      <c r="F7" s="137"/>
      <c r="G7" s="137"/>
      <c r="H7" s="137"/>
      <c r="I7" s="137" t="s">
        <v>59</v>
      </c>
      <c r="J7" s="137"/>
      <c r="K7" s="137"/>
      <c r="L7" s="137"/>
      <c r="M7" s="137"/>
      <c r="N7" s="137"/>
      <c r="O7" s="137"/>
      <c r="P7" s="137"/>
      <c r="Q7" s="137"/>
      <c r="R7" s="137"/>
      <c r="S7" s="137"/>
      <c r="T7" s="137"/>
      <c r="U7" s="137"/>
      <c r="V7" s="137"/>
      <c r="W7" s="137"/>
    </row>
    <row r="8" ht="18.75" customHeight="1" spans="1:23">
      <c r="A8" s="137" t="s">
        <v>85</v>
      </c>
      <c r="B8" s="137" t="s">
        <v>86</v>
      </c>
      <c r="C8" s="137" t="s">
        <v>87</v>
      </c>
      <c r="D8" s="137" t="s">
        <v>88</v>
      </c>
      <c r="E8" s="137" t="s">
        <v>89</v>
      </c>
      <c r="F8" s="137" t="s">
        <v>90</v>
      </c>
      <c r="G8" s="137" t="s">
        <v>91</v>
      </c>
      <c r="H8" s="137" t="s">
        <v>92</v>
      </c>
      <c r="I8" s="137" t="s">
        <v>93</v>
      </c>
      <c r="J8" s="137" t="s">
        <v>94</v>
      </c>
      <c r="K8" s="137" t="s">
        <v>95</v>
      </c>
      <c r="L8" s="137" t="s">
        <v>96</v>
      </c>
      <c r="M8" s="137" t="s">
        <v>97</v>
      </c>
      <c r="N8" s="137" t="s">
        <v>98</v>
      </c>
      <c r="O8" s="137" t="s">
        <v>99</v>
      </c>
      <c r="P8" s="137" t="s">
        <v>235</v>
      </c>
      <c r="Q8" s="137" t="s">
        <v>236</v>
      </c>
      <c r="R8" s="137" t="s">
        <v>237</v>
      </c>
      <c r="S8" s="137" t="s">
        <v>238</v>
      </c>
      <c r="T8" s="137" t="s">
        <v>239</v>
      </c>
      <c r="U8" s="137" t="s">
        <v>240</v>
      </c>
      <c r="V8" s="137" t="s">
        <v>241</v>
      </c>
      <c r="W8" s="137" t="s">
        <v>242</v>
      </c>
    </row>
    <row r="9" ht="53.25" customHeight="1" spans="1:23">
      <c r="A9" s="132" t="s">
        <v>72</v>
      </c>
      <c r="B9" s="132"/>
      <c r="C9" s="132"/>
      <c r="D9" s="132"/>
      <c r="E9" s="132"/>
      <c r="F9" s="132"/>
      <c r="G9" s="132"/>
      <c r="H9" s="134">
        <v>3982311.42</v>
      </c>
      <c r="I9" s="134">
        <v>3982311.42</v>
      </c>
      <c r="J9" s="134"/>
      <c r="K9" s="134"/>
      <c r="L9" s="134">
        <v>3982311.42</v>
      </c>
      <c r="M9" s="134"/>
      <c r="N9" s="134"/>
      <c r="O9" s="134"/>
      <c r="P9" s="134"/>
      <c r="Q9" s="134"/>
      <c r="R9" s="134"/>
      <c r="S9" s="134"/>
      <c r="T9" s="134"/>
      <c r="U9" s="134"/>
      <c r="V9" s="134"/>
      <c r="W9" s="134"/>
    </row>
    <row r="10" ht="53.25" customHeight="1" outlineLevel="1" spans="1:23">
      <c r="A10" s="132" t="s">
        <v>72</v>
      </c>
      <c r="B10" s="132" t="s">
        <v>243</v>
      </c>
      <c r="C10" s="132" t="s">
        <v>244</v>
      </c>
      <c r="D10" s="132" t="s">
        <v>115</v>
      </c>
      <c r="E10" s="132" t="s">
        <v>116</v>
      </c>
      <c r="F10" s="132" t="s">
        <v>245</v>
      </c>
      <c r="G10" s="132" t="s">
        <v>246</v>
      </c>
      <c r="H10" s="134">
        <v>164124</v>
      </c>
      <c r="I10" s="134">
        <v>164124</v>
      </c>
      <c r="J10" s="134"/>
      <c r="K10" s="134"/>
      <c r="L10" s="134">
        <v>164124</v>
      </c>
      <c r="M10" s="134"/>
      <c r="N10" s="134"/>
      <c r="O10" s="134"/>
      <c r="P10" s="134"/>
      <c r="Q10" s="134"/>
      <c r="R10" s="134"/>
      <c r="S10" s="134"/>
      <c r="T10" s="134"/>
      <c r="U10" s="134"/>
      <c r="V10" s="134"/>
      <c r="W10" s="134"/>
    </row>
    <row r="11" ht="53.25" customHeight="1" outlineLevel="1" spans="1:23">
      <c r="A11" s="132" t="s">
        <v>72</v>
      </c>
      <c r="B11" s="132" t="s">
        <v>247</v>
      </c>
      <c r="C11" s="132" t="s">
        <v>248</v>
      </c>
      <c r="D11" s="132" t="s">
        <v>115</v>
      </c>
      <c r="E11" s="132" t="s">
        <v>116</v>
      </c>
      <c r="F11" s="132" t="s">
        <v>245</v>
      </c>
      <c r="G11" s="132" t="s">
        <v>246</v>
      </c>
      <c r="H11" s="134">
        <v>904776</v>
      </c>
      <c r="I11" s="134">
        <v>904776</v>
      </c>
      <c r="J11" s="134"/>
      <c r="K11" s="134"/>
      <c r="L11" s="134">
        <v>904776</v>
      </c>
      <c r="M11" s="132"/>
      <c r="N11" s="134"/>
      <c r="O11" s="134"/>
      <c r="P11" s="134"/>
      <c r="Q11" s="134"/>
      <c r="R11" s="134"/>
      <c r="S11" s="134"/>
      <c r="T11" s="134"/>
      <c r="U11" s="134"/>
      <c r="V11" s="134"/>
      <c r="W11" s="134"/>
    </row>
    <row r="12" ht="53.25" customHeight="1" outlineLevel="1" spans="1:23">
      <c r="A12" s="132" t="s">
        <v>72</v>
      </c>
      <c r="B12" s="132" t="s">
        <v>247</v>
      </c>
      <c r="C12" s="132" t="s">
        <v>248</v>
      </c>
      <c r="D12" s="132" t="s">
        <v>115</v>
      </c>
      <c r="E12" s="132" t="s">
        <v>116</v>
      </c>
      <c r="F12" s="132" t="s">
        <v>249</v>
      </c>
      <c r="G12" s="132" t="s">
        <v>250</v>
      </c>
      <c r="H12" s="134">
        <v>1004340</v>
      </c>
      <c r="I12" s="134">
        <v>1004340</v>
      </c>
      <c r="J12" s="134"/>
      <c r="K12" s="134"/>
      <c r="L12" s="134">
        <v>1004340</v>
      </c>
      <c r="M12" s="132"/>
      <c r="N12" s="134"/>
      <c r="O12" s="134"/>
      <c r="P12" s="134"/>
      <c r="Q12" s="134"/>
      <c r="R12" s="134"/>
      <c r="S12" s="134"/>
      <c r="T12" s="134"/>
      <c r="U12" s="134"/>
      <c r="V12" s="134"/>
      <c r="W12" s="134"/>
    </row>
    <row r="13" ht="53.25" customHeight="1" outlineLevel="1" spans="1:23">
      <c r="A13" s="132" t="s">
        <v>72</v>
      </c>
      <c r="B13" s="132" t="s">
        <v>243</v>
      </c>
      <c r="C13" s="132" t="s">
        <v>244</v>
      </c>
      <c r="D13" s="132" t="s">
        <v>115</v>
      </c>
      <c r="E13" s="132" t="s">
        <v>116</v>
      </c>
      <c r="F13" s="132" t="s">
        <v>249</v>
      </c>
      <c r="G13" s="132" t="s">
        <v>250</v>
      </c>
      <c r="H13" s="134">
        <v>18000</v>
      </c>
      <c r="I13" s="134">
        <v>18000</v>
      </c>
      <c r="J13" s="134"/>
      <c r="K13" s="134"/>
      <c r="L13" s="134">
        <v>18000</v>
      </c>
      <c r="M13" s="132"/>
      <c r="N13" s="134"/>
      <c r="O13" s="134"/>
      <c r="P13" s="134"/>
      <c r="Q13" s="134"/>
      <c r="R13" s="134"/>
      <c r="S13" s="134"/>
      <c r="T13" s="134"/>
      <c r="U13" s="134"/>
      <c r="V13" s="134"/>
      <c r="W13" s="134"/>
    </row>
    <row r="14" ht="53.25" customHeight="1" outlineLevel="1" spans="1:23">
      <c r="A14" s="132" t="s">
        <v>72</v>
      </c>
      <c r="B14" s="132" t="s">
        <v>247</v>
      </c>
      <c r="C14" s="132" t="s">
        <v>248</v>
      </c>
      <c r="D14" s="132" t="s">
        <v>115</v>
      </c>
      <c r="E14" s="132" t="s">
        <v>116</v>
      </c>
      <c r="F14" s="132" t="s">
        <v>251</v>
      </c>
      <c r="G14" s="132" t="s">
        <v>252</v>
      </c>
      <c r="H14" s="134">
        <v>75398</v>
      </c>
      <c r="I14" s="134">
        <v>75398</v>
      </c>
      <c r="J14" s="134"/>
      <c r="K14" s="134"/>
      <c r="L14" s="134">
        <v>75398</v>
      </c>
      <c r="M14" s="132"/>
      <c r="N14" s="134"/>
      <c r="O14" s="134"/>
      <c r="P14" s="134"/>
      <c r="Q14" s="134"/>
      <c r="R14" s="134"/>
      <c r="S14" s="134"/>
      <c r="T14" s="134"/>
      <c r="U14" s="134"/>
      <c r="V14" s="134"/>
      <c r="W14" s="134"/>
    </row>
    <row r="15" ht="53.25" customHeight="1" outlineLevel="1" spans="1:23">
      <c r="A15" s="132" t="s">
        <v>72</v>
      </c>
      <c r="B15" s="132" t="s">
        <v>253</v>
      </c>
      <c r="C15" s="132" t="s">
        <v>254</v>
      </c>
      <c r="D15" s="132" t="s">
        <v>115</v>
      </c>
      <c r="E15" s="132" t="s">
        <v>116</v>
      </c>
      <c r="F15" s="132" t="s">
        <v>251</v>
      </c>
      <c r="G15" s="132" t="s">
        <v>252</v>
      </c>
      <c r="H15" s="134">
        <v>1500</v>
      </c>
      <c r="I15" s="134">
        <v>1500</v>
      </c>
      <c r="J15" s="134"/>
      <c r="K15" s="134"/>
      <c r="L15" s="134">
        <v>1500</v>
      </c>
      <c r="M15" s="132"/>
      <c r="N15" s="134"/>
      <c r="O15" s="134"/>
      <c r="P15" s="134"/>
      <c r="Q15" s="134"/>
      <c r="R15" s="134"/>
      <c r="S15" s="134"/>
      <c r="T15" s="134"/>
      <c r="U15" s="134"/>
      <c r="V15" s="134"/>
      <c r="W15" s="134"/>
    </row>
    <row r="16" ht="53.25" customHeight="1" outlineLevel="1" spans="1:23">
      <c r="A16" s="132" t="s">
        <v>72</v>
      </c>
      <c r="B16" s="132" t="s">
        <v>243</v>
      </c>
      <c r="C16" s="132" t="s">
        <v>244</v>
      </c>
      <c r="D16" s="132" t="s">
        <v>115</v>
      </c>
      <c r="E16" s="132" t="s">
        <v>116</v>
      </c>
      <c r="F16" s="132" t="s">
        <v>255</v>
      </c>
      <c r="G16" s="132" t="s">
        <v>256</v>
      </c>
      <c r="H16" s="134">
        <v>13677</v>
      </c>
      <c r="I16" s="134">
        <v>13677</v>
      </c>
      <c r="J16" s="134"/>
      <c r="K16" s="134"/>
      <c r="L16" s="134">
        <v>13677</v>
      </c>
      <c r="M16" s="132"/>
      <c r="N16" s="134"/>
      <c r="O16" s="134"/>
      <c r="P16" s="134"/>
      <c r="Q16" s="134"/>
      <c r="R16" s="134"/>
      <c r="S16" s="134"/>
      <c r="T16" s="134"/>
      <c r="U16" s="134"/>
      <c r="V16" s="134"/>
      <c r="W16" s="134"/>
    </row>
    <row r="17" ht="53.25" customHeight="1" outlineLevel="1" spans="1:23">
      <c r="A17" s="132" t="s">
        <v>72</v>
      </c>
      <c r="B17" s="132" t="s">
        <v>243</v>
      </c>
      <c r="C17" s="132" t="s">
        <v>244</v>
      </c>
      <c r="D17" s="132" t="s">
        <v>115</v>
      </c>
      <c r="E17" s="132" t="s">
        <v>116</v>
      </c>
      <c r="F17" s="132" t="s">
        <v>255</v>
      </c>
      <c r="G17" s="132" t="s">
        <v>256</v>
      </c>
      <c r="H17" s="134">
        <v>49920</v>
      </c>
      <c r="I17" s="134">
        <v>49920</v>
      </c>
      <c r="J17" s="134"/>
      <c r="K17" s="134"/>
      <c r="L17" s="134">
        <v>49920</v>
      </c>
      <c r="M17" s="132"/>
      <c r="N17" s="134"/>
      <c r="O17" s="134"/>
      <c r="P17" s="134"/>
      <c r="Q17" s="134"/>
      <c r="R17" s="134"/>
      <c r="S17" s="134"/>
      <c r="T17" s="134"/>
      <c r="U17" s="134"/>
      <c r="V17" s="134"/>
      <c r="W17" s="134"/>
    </row>
    <row r="18" ht="53.25" customHeight="1" outlineLevel="1" spans="1:23">
      <c r="A18" s="132" t="s">
        <v>72</v>
      </c>
      <c r="B18" s="132" t="s">
        <v>243</v>
      </c>
      <c r="C18" s="132" t="s">
        <v>244</v>
      </c>
      <c r="D18" s="132" t="s">
        <v>115</v>
      </c>
      <c r="E18" s="132" t="s">
        <v>116</v>
      </c>
      <c r="F18" s="132" t="s">
        <v>255</v>
      </c>
      <c r="G18" s="132" t="s">
        <v>256</v>
      </c>
      <c r="H18" s="134">
        <v>37920</v>
      </c>
      <c r="I18" s="134">
        <v>37920</v>
      </c>
      <c r="J18" s="134"/>
      <c r="K18" s="134"/>
      <c r="L18" s="134">
        <v>37920</v>
      </c>
      <c r="M18" s="132"/>
      <c r="N18" s="134"/>
      <c r="O18" s="134"/>
      <c r="P18" s="134"/>
      <c r="Q18" s="134"/>
      <c r="R18" s="134"/>
      <c r="S18" s="134"/>
      <c r="T18" s="134"/>
      <c r="U18" s="134"/>
      <c r="V18" s="134"/>
      <c r="W18" s="134"/>
    </row>
    <row r="19" ht="53.25" customHeight="1" outlineLevel="1" spans="1:23">
      <c r="A19" s="132" t="s">
        <v>72</v>
      </c>
      <c r="B19" s="132" t="s">
        <v>257</v>
      </c>
      <c r="C19" s="132" t="s">
        <v>258</v>
      </c>
      <c r="D19" s="132" t="s">
        <v>115</v>
      </c>
      <c r="E19" s="132" t="s">
        <v>116</v>
      </c>
      <c r="F19" s="132" t="s">
        <v>255</v>
      </c>
      <c r="G19" s="132" t="s">
        <v>256</v>
      </c>
      <c r="H19" s="134">
        <v>99240</v>
      </c>
      <c r="I19" s="134">
        <v>99240</v>
      </c>
      <c r="J19" s="134"/>
      <c r="K19" s="134"/>
      <c r="L19" s="134">
        <v>99240</v>
      </c>
      <c r="M19" s="132"/>
      <c r="N19" s="134"/>
      <c r="O19" s="134"/>
      <c r="P19" s="134"/>
      <c r="Q19" s="134"/>
      <c r="R19" s="134"/>
      <c r="S19" s="134"/>
      <c r="T19" s="134"/>
      <c r="U19" s="134"/>
      <c r="V19" s="134"/>
      <c r="W19" s="134"/>
    </row>
    <row r="20" ht="53.25" customHeight="1" outlineLevel="1" spans="1:23">
      <c r="A20" s="132" t="s">
        <v>72</v>
      </c>
      <c r="B20" s="132" t="s">
        <v>259</v>
      </c>
      <c r="C20" s="132" t="s">
        <v>260</v>
      </c>
      <c r="D20" s="132" t="s">
        <v>106</v>
      </c>
      <c r="E20" s="132" t="s">
        <v>107</v>
      </c>
      <c r="F20" s="132" t="s">
        <v>261</v>
      </c>
      <c r="G20" s="132" t="s">
        <v>262</v>
      </c>
      <c r="H20" s="134">
        <v>61260.96</v>
      </c>
      <c r="I20" s="134">
        <v>61260.96</v>
      </c>
      <c r="J20" s="134"/>
      <c r="K20" s="134"/>
      <c r="L20" s="134">
        <v>61260.96</v>
      </c>
      <c r="M20" s="132"/>
      <c r="N20" s="134"/>
      <c r="O20" s="134"/>
      <c r="P20" s="134"/>
      <c r="Q20" s="134"/>
      <c r="R20" s="134"/>
      <c r="S20" s="134"/>
      <c r="T20" s="134"/>
      <c r="U20" s="134"/>
      <c r="V20" s="134"/>
      <c r="W20" s="134"/>
    </row>
    <row r="21" ht="53.25" customHeight="1" outlineLevel="1" spans="1:23">
      <c r="A21" s="132" t="s">
        <v>72</v>
      </c>
      <c r="B21" s="132" t="s">
        <v>259</v>
      </c>
      <c r="C21" s="132" t="s">
        <v>260</v>
      </c>
      <c r="D21" s="132" t="s">
        <v>106</v>
      </c>
      <c r="E21" s="132" t="s">
        <v>107</v>
      </c>
      <c r="F21" s="132" t="s">
        <v>261</v>
      </c>
      <c r="G21" s="132" t="s">
        <v>262</v>
      </c>
      <c r="H21" s="134">
        <v>317263.04</v>
      </c>
      <c r="I21" s="134">
        <v>317263.04</v>
      </c>
      <c r="J21" s="134"/>
      <c r="K21" s="134"/>
      <c r="L21" s="134">
        <v>317263.04</v>
      </c>
      <c r="M21" s="132"/>
      <c r="N21" s="134"/>
      <c r="O21" s="134"/>
      <c r="P21" s="134"/>
      <c r="Q21" s="134"/>
      <c r="R21" s="134"/>
      <c r="S21" s="134"/>
      <c r="T21" s="134"/>
      <c r="U21" s="134"/>
      <c r="V21" s="134"/>
      <c r="W21" s="134"/>
    </row>
    <row r="22" ht="53.25" customHeight="1" outlineLevel="1" spans="1:23">
      <c r="A22" s="132" t="s">
        <v>72</v>
      </c>
      <c r="B22" s="132" t="s">
        <v>259</v>
      </c>
      <c r="C22" s="132" t="s">
        <v>260</v>
      </c>
      <c r="D22" s="132" t="s">
        <v>143</v>
      </c>
      <c r="E22" s="132" t="s">
        <v>144</v>
      </c>
      <c r="F22" s="132" t="s">
        <v>263</v>
      </c>
      <c r="G22" s="132" t="s">
        <v>264</v>
      </c>
      <c r="H22" s="134">
        <v>118973.64</v>
      </c>
      <c r="I22" s="134">
        <v>118973.64</v>
      </c>
      <c r="J22" s="134"/>
      <c r="K22" s="134"/>
      <c r="L22" s="134">
        <v>118973.64</v>
      </c>
      <c r="M22" s="132"/>
      <c r="N22" s="134"/>
      <c r="O22" s="134"/>
      <c r="P22" s="134"/>
      <c r="Q22" s="134"/>
      <c r="R22" s="134"/>
      <c r="S22" s="134"/>
      <c r="T22" s="134"/>
      <c r="U22" s="134"/>
      <c r="V22" s="134"/>
      <c r="W22" s="134"/>
    </row>
    <row r="23" ht="53.25" customHeight="1" outlineLevel="1" spans="1:23">
      <c r="A23" s="132" t="s">
        <v>72</v>
      </c>
      <c r="B23" s="132" t="s">
        <v>259</v>
      </c>
      <c r="C23" s="132" t="s">
        <v>260</v>
      </c>
      <c r="D23" s="132" t="s">
        <v>145</v>
      </c>
      <c r="E23" s="132" t="s">
        <v>146</v>
      </c>
      <c r="F23" s="132" t="s">
        <v>263</v>
      </c>
      <c r="G23" s="132" t="s">
        <v>264</v>
      </c>
      <c r="H23" s="134">
        <v>22972.86</v>
      </c>
      <c r="I23" s="134">
        <v>22972.86</v>
      </c>
      <c r="J23" s="134"/>
      <c r="K23" s="134"/>
      <c r="L23" s="134">
        <v>22972.86</v>
      </c>
      <c r="M23" s="132"/>
      <c r="N23" s="134"/>
      <c r="O23" s="134"/>
      <c r="P23" s="134"/>
      <c r="Q23" s="134"/>
      <c r="R23" s="134"/>
      <c r="S23" s="134"/>
      <c r="T23" s="134"/>
      <c r="U23" s="134"/>
      <c r="V23" s="134"/>
      <c r="W23" s="134"/>
    </row>
    <row r="24" ht="53.25" customHeight="1" outlineLevel="1" spans="1:23">
      <c r="A24" s="132" t="s">
        <v>72</v>
      </c>
      <c r="B24" s="132" t="s">
        <v>259</v>
      </c>
      <c r="C24" s="132" t="s">
        <v>260</v>
      </c>
      <c r="D24" s="132" t="s">
        <v>143</v>
      </c>
      <c r="E24" s="132" t="s">
        <v>144</v>
      </c>
      <c r="F24" s="132" t="s">
        <v>263</v>
      </c>
      <c r="G24" s="132" t="s">
        <v>264</v>
      </c>
      <c r="H24" s="134">
        <v>3965.79</v>
      </c>
      <c r="I24" s="134">
        <v>3965.79</v>
      </c>
      <c r="J24" s="134"/>
      <c r="K24" s="134"/>
      <c r="L24" s="134">
        <v>3965.79</v>
      </c>
      <c r="M24" s="132"/>
      <c r="N24" s="134"/>
      <c r="O24" s="134"/>
      <c r="P24" s="134"/>
      <c r="Q24" s="134"/>
      <c r="R24" s="134"/>
      <c r="S24" s="134"/>
      <c r="T24" s="134"/>
      <c r="U24" s="134"/>
      <c r="V24" s="134"/>
      <c r="W24" s="134"/>
    </row>
    <row r="25" ht="53.25" customHeight="1" outlineLevel="1" spans="1:23">
      <c r="A25" s="132" t="s">
        <v>72</v>
      </c>
      <c r="B25" s="132" t="s">
        <v>259</v>
      </c>
      <c r="C25" s="132" t="s">
        <v>260</v>
      </c>
      <c r="D25" s="132" t="s">
        <v>145</v>
      </c>
      <c r="E25" s="132" t="s">
        <v>146</v>
      </c>
      <c r="F25" s="132" t="s">
        <v>263</v>
      </c>
      <c r="G25" s="132" t="s">
        <v>264</v>
      </c>
      <c r="H25" s="134">
        <v>765.76</v>
      </c>
      <c r="I25" s="134">
        <v>765.76</v>
      </c>
      <c r="J25" s="134"/>
      <c r="K25" s="134"/>
      <c r="L25" s="134">
        <v>765.76</v>
      </c>
      <c r="M25" s="132"/>
      <c r="N25" s="134"/>
      <c r="O25" s="134"/>
      <c r="P25" s="134"/>
      <c r="Q25" s="134"/>
      <c r="R25" s="134"/>
      <c r="S25" s="134"/>
      <c r="T25" s="134"/>
      <c r="U25" s="134"/>
      <c r="V25" s="134"/>
      <c r="W25" s="134"/>
    </row>
    <row r="26" ht="53.25" customHeight="1" outlineLevel="1" spans="1:23">
      <c r="A26" s="132" t="s">
        <v>72</v>
      </c>
      <c r="B26" s="132" t="s">
        <v>259</v>
      </c>
      <c r="C26" s="132" t="s">
        <v>260</v>
      </c>
      <c r="D26" s="132" t="s">
        <v>145</v>
      </c>
      <c r="E26" s="132" t="s">
        <v>146</v>
      </c>
      <c r="F26" s="132" t="s">
        <v>263</v>
      </c>
      <c r="G26" s="132" t="s">
        <v>264</v>
      </c>
      <c r="H26" s="134">
        <v>1000</v>
      </c>
      <c r="I26" s="134">
        <v>1000</v>
      </c>
      <c r="J26" s="134"/>
      <c r="K26" s="134"/>
      <c r="L26" s="134">
        <v>1000</v>
      </c>
      <c r="M26" s="132"/>
      <c r="N26" s="134"/>
      <c r="O26" s="134"/>
      <c r="P26" s="134"/>
      <c r="Q26" s="134"/>
      <c r="R26" s="134"/>
      <c r="S26" s="134"/>
      <c r="T26" s="134"/>
      <c r="U26" s="134"/>
      <c r="V26" s="134"/>
      <c r="W26" s="134"/>
    </row>
    <row r="27" ht="53.25" customHeight="1" outlineLevel="1" spans="1:23">
      <c r="A27" s="132" t="s">
        <v>72</v>
      </c>
      <c r="B27" s="132" t="s">
        <v>259</v>
      </c>
      <c r="C27" s="132" t="s">
        <v>260</v>
      </c>
      <c r="D27" s="132" t="s">
        <v>143</v>
      </c>
      <c r="E27" s="132" t="s">
        <v>144</v>
      </c>
      <c r="F27" s="132" t="s">
        <v>263</v>
      </c>
      <c r="G27" s="132" t="s">
        <v>264</v>
      </c>
      <c r="H27" s="134">
        <v>11500</v>
      </c>
      <c r="I27" s="134">
        <v>11500</v>
      </c>
      <c r="J27" s="134"/>
      <c r="K27" s="134"/>
      <c r="L27" s="134">
        <v>11500</v>
      </c>
      <c r="M27" s="132"/>
      <c r="N27" s="134"/>
      <c r="O27" s="134"/>
      <c r="P27" s="134"/>
      <c r="Q27" s="134"/>
      <c r="R27" s="134"/>
      <c r="S27" s="134"/>
      <c r="T27" s="134"/>
      <c r="U27" s="134"/>
      <c r="V27" s="134"/>
      <c r="W27" s="134"/>
    </row>
    <row r="28" ht="53.25" customHeight="1" outlineLevel="1" spans="1:23">
      <c r="A28" s="132" t="s">
        <v>72</v>
      </c>
      <c r="B28" s="132" t="s">
        <v>259</v>
      </c>
      <c r="C28" s="132" t="s">
        <v>260</v>
      </c>
      <c r="D28" s="132" t="s">
        <v>149</v>
      </c>
      <c r="E28" s="132" t="s">
        <v>150</v>
      </c>
      <c r="F28" s="132" t="s">
        <v>265</v>
      </c>
      <c r="G28" s="132" t="s">
        <v>266</v>
      </c>
      <c r="H28" s="134">
        <v>4731.55</v>
      </c>
      <c r="I28" s="134">
        <v>4731.55</v>
      </c>
      <c r="J28" s="134"/>
      <c r="K28" s="134"/>
      <c r="L28" s="134">
        <v>4731.55</v>
      </c>
      <c r="M28" s="132"/>
      <c r="N28" s="134"/>
      <c r="O28" s="134"/>
      <c r="P28" s="134"/>
      <c r="Q28" s="134"/>
      <c r="R28" s="134"/>
      <c r="S28" s="134"/>
      <c r="T28" s="134"/>
      <c r="U28" s="134"/>
      <c r="V28" s="134"/>
      <c r="W28" s="134"/>
    </row>
    <row r="29" ht="53.25" customHeight="1" outlineLevel="1" spans="1:23">
      <c r="A29" s="132" t="s">
        <v>72</v>
      </c>
      <c r="B29" s="132" t="s">
        <v>259</v>
      </c>
      <c r="C29" s="132" t="s">
        <v>260</v>
      </c>
      <c r="D29" s="132" t="s">
        <v>110</v>
      </c>
      <c r="E29" s="132" t="s">
        <v>109</v>
      </c>
      <c r="F29" s="132" t="s">
        <v>265</v>
      </c>
      <c r="G29" s="132" t="s">
        <v>266</v>
      </c>
      <c r="H29" s="134">
        <v>3981.32</v>
      </c>
      <c r="I29" s="134">
        <v>3981.32</v>
      </c>
      <c r="J29" s="134"/>
      <c r="K29" s="134"/>
      <c r="L29" s="134">
        <v>3981.32</v>
      </c>
      <c r="M29" s="132"/>
      <c r="N29" s="134"/>
      <c r="O29" s="134"/>
      <c r="P29" s="134"/>
      <c r="Q29" s="134"/>
      <c r="R29" s="134"/>
      <c r="S29" s="134"/>
      <c r="T29" s="134"/>
      <c r="U29" s="134"/>
      <c r="V29" s="134"/>
      <c r="W29" s="134"/>
    </row>
    <row r="30" ht="53.25" customHeight="1" outlineLevel="1" spans="1:23">
      <c r="A30" s="132" t="s">
        <v>72</v>
      </c>
      <c r="B30" s="132" t="s">
        <v>259</v>
      </c>
      <c r="C30" s="132" t="s">
        <v>260</v>
      </c>
      <c r="D30" s="132" t="s">
        <v>147</v>
      </c>
      <c r="E30" s="132" t="s">
        <v>148</v>
      </c>
      <c r="F30" s="132" t="s">
        <v>267</v>
      </c>
      <c r="G30" s="132" t="s">
        <v>268</v>
      </c>
      <c r="H30" s="134">
        <v>38223</v>
      </c>
      <c r="I30" s="134">
        <v>38223</v>
      </c>
      <c r="J30" s="134"/>
      <c r="K30" s="134"/>
      <c r="L30" s="134">
        <v>38223</v>
      </c>
      <c r="M30" s="132"/>
      <c r="N30" s="134"/>
      <c r="O30" s="134"/>
      <c r="P30" s="134"/>
      <c r="Q30" s="134"/>
      <c r="R30" s="134"/>
      <c r="S30" s="134"/>
      <c r="T30" s="134"/>
      <c r="U30" s="134"/>
      <c r="V30" s="134"/>
      <c r="W30" s="134"/>
    </row>
    <row r="31" ht="53.25" customHeight="1" outlineLevel="1" spans="1:23">
      <c r="A31" s="132" t="s">
        <v>72</v>
      </c>
      <c r="B31" s="132" t="s">
        <v>259</v>
      </c>
      <c r="C31" s="132" t="s">
        <v>260</v>
      </c>
      <c r="D31" s="132" t="s">
        <v>147</v>
      </c>
      <c r="E31" s="132" t="s">
        <v>148</v>
      </c>
      <c r="F31" s="132" t="s">
        <v>267</v>
      </c>
      <c r="G31" s="132" t="s">
        <v>268</v>
      </c>
      <c r="H31" s="134">
        <v>47315.5</v>
      </c>
      <c r="I31" s="134">
        <v>47315.5</v>
      </c>
      <c r="J31" s="134"/>
      <c r="K31" s="134"/>
      <c r="L31" s="134">
        <v>47315.5</v>
      </c>
      <c r="M31" s="132"/>
      <c r="N31" s="134"/>
      <c r="O31" s="134"/>
      <c r="P31" s="134"/>
      <c r="Q31" s="134"/>
      <c r="R31" s="134"/>
      <c r="S31" s="134"/>
      <c r="T31" s="134"/>
      <c r="U31" s="134"/>
      <c r="V31" s="134"/>
      <c r="W31" s="134"/>
    </row>
    <row r="32" ht="53.25" customHeight="1" outlineLevel="1" spans="1:23">
      <c r="A32" s="132" t="s">
        <v>72</v>
      </c>
      <c r="B32" s="132" t="s">
        <v>269</v>
      </c>
      <c r="C32" s="132" t="s">
        <v>167</v>
      </c>
      <c r="D32" s="132" t="s">
        <v>166</v>
      </c>
      <c r="E32" s="132" t="s">
        <v>167</v>
      </c>
      <c r="F32" s="132" t="s">
        <v>270</v>
      </c>
      <c r="G32" s="132" t="s">
        <v>167</v>
      </c>
      <c r="H32" s="134">
        <v>285108</v>
      </c>
      <c r="I32" s="134">
        <v>285108</v>
      </c>
      <c r="J32" s="134"/>
      <c r="K32" s="134"/>
      <c r="L32" s="134">
        <v>285108</v>
      </c>
      <c r="M32" s="132"/>
      <c r="N32" s="134"/>
      <c r="O32" s="134"/>
      <c r="P32" s="134"/>
      <c r="Q32" s="134"/>
      <c r="R32" s="134"/>
      <c r="S32" s="134"/>
      <c r="T32" s="134"/>
      <c r="U32" s="134"/>
      <c r="V32" s="134"/>
      <c r="W32" s="134"/>
    </row>
    <row r="33" ht="53.25" customHeight="1" outlineLevel="1" spans="1:23">
      <c r="A33" s="132" t="s">
        <v>72</v>
      </c>
      <c r="B33" s="132" t="s">
        <v>271</v>
      </c>
      <c r="C33" s="132" t="s">
        <v>272</v>
      </c>
      <c r="D33" s="132" t="s">
        <v>137</v>
      </c>
      <c r="E33" s="132" t="s">
        <v>138</v>
      </c>
      <c r="F33" s="132" t="s">
        <v>273</v>
      </c>
      <c r="G33" s="132" t="s">
        <v>274</v>
      </c>
      <c r="H33" s="134">
        <v>144000</v>
      </c>
      <c r="I33" s="134">
        <v>144000</v>
      </c>
      <c r="J33" s="134"/>
      <c r="K33" s="134"/>
      <c r="L33" s="134">
        <v>144000</v>
      </c>
      <c r="M33" s="132"/>
      <c r="N33" s="134"/>
      <c r="O33" s="134"/>
      <c r="P33" s="134"/>
      <c r="Q33" s="134"/>
      <c r="R33" s="134"/>
      <c r="S33" s="134"/>
      <c r="T33" s="134"/>
      <c r="U33" s="134"/>
      <c r="V33" s="134"/>
      <c r="W33" s="134"/>
    </row>
    <row r="34" ht="53.25" customHeight="1" outlineLevel="1" spans="1:23">
      <c r="A34" s="132" t="s">
        <v>72</v>
      </c>
      <c r="B34" s="132" t="s">
        <v>275</v>
      </c>
      <c r="C34" s="132" t="s">
        <v>276</v>
      </c>
      <c r="D34" s="132" t="s">
        <v>115</v>
      </c>
      <c r="E34" s="132" t="s">
        <v>116</v>
      </c>
      <c r="F34" s="132" t="s">
        <v>277</v>
      </c>
      <c r="G34" s="132" t="s">
        <v>278</v>
      </c>
      <c r="H34" s="134">
        <v>33045.03</v>
      </c>
      <c r="I34" s="134">
        <v>33045.03</v>
      </c>
      <c r="J34" s="134"/>
      <c r="K34" s="134"/>
      <c r="L34" s="134">
        <v>33045.03</v>
      </c>
      <c r="M34" s="132"/>
      <c r="N34" s="134"/>
      <c r="O34" s="134"/>
      <c r="P34" s="134"/>
      <c r="Q34" s="134"/>
      <c r="R34" s="134"/>
      <c r="S34" s="134"/>
      <c r="T34" s="134"/>
      <c r="U34" s="134"/>
      <c r="V34" s="134"/>
      <c r="W34" s="134"/>
    </row>
    <row r="35" ht="53.25" customHeight="1" outlineLevel="1" spans="1:23">
      <c r="A35" s="132" t="s">
        <v>72</v>
      </c>
      <c r="B35" s="132" t="s">
        <v>275</v>
      </c>
      <c r="C35" s="132" t="s">
        <v>276</v>
      </c>
      <c r="D35" s="132" t="s">
        <v>115</v>
      </c>
      <c r="E35" s="132" t="s">
        <v>116</v>
      </c>
      <c r="F35" s="132" t="s">
        <v>279</v>
      </c>
      <c r="G35" s="132" t="s">
        <v>280</v>
      </c>
      <c r="H35" s="134">
        <v>24000</v>
      </c>
      <c r="I35" s="134">
        <v>24000</v>
      </c>
      <c r="J35" s="134"/>
      <c r="K35" s="134"/>
      <c r="L35" s="134">
        <v>24000</v>
      </c>
      <c r="M35" s="132"/>
      <c r="N35" s="134"/>
      <c r="O35" s="134"/>
      <c r="P35" s="134"/>
      <c r="Q35" s="134"/>
      <c r="R35" s="134"/>
      <c r="S35" s="134"/>
      <c r="T35" s="134"/>
      <c r="U35" s="134"/>
      <c r="V35" s="134"/>
      <c r="W35" s="134"/>
    </row>
    <row r="36" ht="53.25" customHeight="1" outlineLevel="1" spans="1:23">
      <c r="A36" s="132" t="s">
        <v>72</v>
      </c>
      <c r="B36" s="132" t="s">
        <v>275</v>
      </c>
      <c r="C36" s="132" t="s">
        <v>276</v>
      </c>
      <c r="D36" s="132" t="s">
        <v>115</v>
      </c>
      <c r="E36" s="132" t="s">
        <v>116</v>
      </c>
      <c r="F36" s="132" t="s">
        <v>281</v>
      </c>
      <c r="G36" s="132" t="s">
        <v>282</v>
      </c>
      <c r="H36" s="134">
        <v>15000</v>
      </c>
      <c r="I36" s="134">
        <v>15000</v>
      </c>
      <c r="J36" s="134"/>
      <c r="K36" s="134"/>
      <c r="L36" s="134">
        <v>15000</v>
      </c>
      <c r="M36" s="132"/>
      <c r="N36" s="134"/>
      <c r="O36" s="134"/>
      <c r="P36" s="134"/>
      <c r="Q36" s="134"/>
      <c r="R36" s="134"/>
      <c r="S36" s="134"/>
      <c r="T36" s="134"/>
      <c r="U36" s="134"/>
      <c r="V36" s="134"/>
      <c r="W36" s="134"/>
    </row>
    <row r="37" ht="53.25" customHeight="1" outlineLevel="1" spans="1:23">
      <c r="A37" s="132" t="s">
        <v>72</v>
      </c>
      <c r="B37" s="132" t="s">
        <v>283</v>
      </c>
      <c r="C37" s="132" t="s">
        <v>284</v>
      </c>
      <c r="D37" s="132" t="s">
        <v>115</v>
      </c>
      <c r="E37" s="132" t="s">
        <v>116</v>
      </c>
      <c r="F37" s="132" t="s">
        <v>285</v>
      </c>
      <c r="G37" s="132" t="s">
        <v>286</v>
      </c>
      <c r="H37" s="134">
        <v>15000</v>
      </c>
      <c r="I37" s="134">
        <v>15000</v>
      </c>
      <c r="J37" s="134"/>
      <c r="K37" s="134"/>
      <c r="L37" s="134">
        <v>15000</v>
      </c>
      <c r="M37" s="132"/>
      <c r="N37" s="134"/>
      <c r="O37" s="134"/>
      <c r="P37" s="134"/>
      <c r="Q37" s="134"/>
      <c r="R37" s="134"/>
      <c r="S37" s="134"/>
      <c r="T37" s="134"/>
      <c r="U37" s="134"/>
      <c r="V37" s="134"/>
      <c r="W37" s="134"/>
    </row>
    <row r="38" ht="53.25" customHeight="1" outlineLevel="1" spans="1:23">
      <c r="A38" s="132" t="s">
        <v>72</v>
      </c>
      <c r="B38" s="132" t="s">
        <v>287</v>
      </c>
      <c r="C38" s="132" t="s">
        <v>288</v>
      </c>
      <c r="D38" s="132" t="s">
        <v>115</v>
      </c>
      <c r="E38" s="132" t="s">
        <v>116</v>
      </c>
      <c r="F38" s="132" t="s">
        <v>289</v>
      </c>
      <c r="G38" s="132" t="s">
        <v>290</v>
      </c>
      <c r="H38" s="134">
        <v>55000</v>
      </c>
      <c r="I38" s="134">
        <v>55000</v>
      </c>
      <c r="J38" s="134"/>
      <c r="K38" s="134"/>
      <c r="L38" s="134">
        <v>55000</v>
      </c>
      <c r="M38" s="132"/>
      <c r="N38" s="134"/>
      <c r="O38" s="134"/>
      <c r="P38" s="134"/>
      <c r="Q38" s="134"/>
      <c r="R38" s="134"/>
      <c r="S38" s="134"/>
      <c r="T38" s="134"/>
      <c r="U38" s="134"/>
      <c r="V38" s="134"/>
      <c r="W38" s="134"/>
    </row>
    <row r="39" ht="53.25" customHeight="1" outlineLevel="1" spans="1:23">
      <c r="A39" s="132" t="s">
        <v>72</v>
      </c>
      <c r="B39" s="132" t="s">
        <v>275</v>
      </c>
      <c r="C39" s="132" t="s">
        <v>276</v>
      </c>
      <c r="D39" s="132" t="s">
        <v>115</v>
      </c>
      <c r="E39" s="132" t="s">
        <v>116</v>
      </c>
      <c r="F39" s="132" t="s">
        <v>291</v>
      </c>
      <c r="G39" s="132" t="s">
        <v>292</v>
      </c>
      <c r="H39" s="134">
        <v>4349.97</v>
      </c>
      <c r="I39" s="134">
        <v>4349.97</v>
      </c>
      <c r="J39" s="134"/>
      <c r="K39" s="134"/>
      <c r="L39" s="134">
        <v>4349.97</v>
      </c>
      <c r="M39" s="132"/>
      <c r="N39" s="134"/>
      <c r="O39" s="134"/>
      <c r="P39" s="134"/>
      <c r="Q39" s="134"/>
      <c r="R39" s="134"/>
      <c r="S39" s="134"/>
      <c r="T39" s="134"/>
      <c r="U39" s="134"/>
      <c r="V39" s="134"/>
      <c r="W39" s="134"/>
    </row>
    <row r="40" ht="53.25" customHeight="1" outlineLevel="1" spans="1:23">
      <c r="A40" s="132" t="s">
        <v>72</v>
      </c>
      <c r="B40" s="132" t="s">
        <v>293</v>
      </c>
      <c r="C40" s="132" t="s">
        <v>294</v>
      </c>
      <c r="D40" s="132" t="s">
        <v>104</v>
      </c>
      <c r="E40" s="132" t="s">
        <v>105</v>
      </c>
      <c r="F40" s="132" t="s">
        <v>291</v>
      </c>
      <c r="G40" s="132" t="s">
        <v>292</v>
      </c>
      <c r="H40" s="134">
        <v>27000</v>
      </c>
      <c r="I40" s="134">
        <v>27000</v>
      </c>
      <c r="J40" s="134"/>
      <c r="K40" s="134"/>
      <c r="L40" s="134">
        <v>27000</v>
      </c>
      <c r="M40" s="132"/>
      <c r="N40" s="134"/>
      <c r="O40" s="134"/>
      <c r="P40" s="134"/>
      <c r="Q40" s="134"/>
      <c r="R40" s="134"/>
      <c r="S40" s="134"/>
      <c r="T40" s="134"/>
      <c r="U40" s="134"/>
      <c r="V40" s="134"/>
      <c r="W40" s="134"/>
    </row>
    <row r="41" ht="53.25" customHeight="1" outlineLevel="1" spans="1:23">
      <c r="A41" s="132" t="s">
        <v>72</v>
      </c>
      <c r="B41" s="132" t="s">
        <v>295</v>
      </c>
      <c r="C41" s="132" t="s">
        <v>296</v>
      </c>
      <c r="D41" s="132" t="s">
        <v>115</v>
      </c>
      <c r="E41" s="132" t="s">
        <v>116</v>
      </c>
      <c r="F41" s="132" t="s">
        <v>297</v>
      </c>
      <c r="G41" s="132" t="s">
        <v>298</v>
      </c>
      <c r="H41" s="134">
        <v>174000</v>
      </c>
      <c r="I41" s="134">
        <v>174000</v>
      </c>
      <c r="J41" s="134"/>
      <c r="K41" s="134"/>
      <c r="L41" s="134">
        <v>174000</v>
      </c>
      <c r="M41" s="132"/>
      <c r="N41" s="134"/>
      <c r="O41" s="134"/>
      <c r="P41" s="134"/>
      <c r="Q41" s="134"/>
      <c r="R41" s="134"/>
      <c r="S41" s="134"/>
      <c r="T41" s="134"/>
      <c r="U41" s="134"/>
      <c r="V41" s="134"/>
      <c r="W41" s="134"/>
    </row>
    <row r="42" ht="53.25" customHeight="1" outlineLevel="1" spans="1:23">
      <c r="A42" s="132" t="s">
        <v>72</v>
      </c>
      <c r="B42" s="132" t="s">
        <v>299</v>
      </c>
      <c r="C42" s="132" t="s">
        <v>300</v>
      </c>
      <c r="D42" s="132" t="s">
        <v>139</v>
      </c>
      <c r="E42" s="132" t="s">
        <v>140</v>
      </c>
      <c r="F42" s="132" t="s">
        <v>301</v>
      </c>
      <c r="G42" s="132" t="s">
        <v>302</v>
      </c>
      <c r="H42" s="134">
        <v>204960</v>
      </c>
      <c r="I42" s="134">
        <v>204960</v>
      </c>
      <c r="J42" s="134"/>
      <c r="K42" s="134"/>
      <c r="L42" s="134">
        <v>204960</v>
      </c>
      <c r="M42" s="132"/>
      <c r="N42" s="134"/>
      <c r="O42" s="134"/>
      <c r="P42" s="134"/>
      <c r="Q42" s="134"/>
      <c r="R42" s="134"/>
      <c r="S42" s="134"/>
      <c r="T42" s="134"/>
      <c r="U42" s="134"/>
      <c r="V42" s="134"/>
      <c r="W42" s="134"/>
    </row>
    <row r="43" ht="30.75" customHeight="1" spans="1:23">
      <c r="A43" s="138" t="s">
        <v>56</v>
      </c>
      <c r="B43" s="138"/>
      <c r="C43" s="138"/>
      <c r="D43" s="138"/>
      <c r="E43" s="138"/>
      <c r="F43" s="138"/>
      <c r="G43" s="138"/>
      <c r="H43" s="134">
        <v>3982311.42</v>
      </c>
      <c r="I43" s="134">
        <v>3982311.42</v>
      </c>
      <c r="J43" s="134"/>
      <c r="K43" s="134"/>
      <c r="L43" s="134">
        <v>3982311.42</v>
      </c>
      <c r="M43" s="134"/>
      <c r="N43" s="134"/>
      <c r="O43" s="134"/>
      <c r="P43" s="134"/>
      <c r="Q43" s="134"/>
      <c r="R43" s="134"/>
      <c r="S43" s="134"/>
      <c r="T43" s="134"/>
      <c r="U43" s="134"/>
      <c r="V43" s="134"/>
      <c r="W43" s="134"/>
    </row>
  </sheetData>
  <mergeCells count="32">
    <mergeCell ref="T1:W1"/>
    <mergeCell ref="A2:W2"/>
    <mergeCell ref="A3:G3"/>
    <mergeCell ref="T3:W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49"/>
  <sheetViews>
    <sheetView showZeros="0" tabSelected="1" topLeftCell="A7" workbookViewId="0">
      <selection activeCell="C10" sqref="C10"/>
    </sheetView>
  </sheetViews>
  <sheetFormatPr defaultColWidth="10.2857142857143" defaultRowHeight="15" customHeight="1"/>
  <cols>
    <col min="1" max="1" width="5.71428571428571" customWidth="1"/>
    <col min="2" max="2" width="7.71428571428571" customWidth="1"/>
    <col min="3" max="3" width="23" customWidth="1"/>
    <col min="4" max="4" width="10.5714285714286" customWidth="1"/>
    <col min="5" max="5" width="8.28571428571429"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303</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4" t="str">
        <f>"2026"&amp;"年部门项目支出预算表"</f>
        <v>2026年部门项目支出预算表</v>
      </c>
      <c r="B2" s="124"/>
      <c r="C2" s="124" t="s">
        <v>85</v>
      </c>
      <c r="D2" s="124"/>
      <c r="E2" s="124"/>
      <c r="F2" s="124"/>
      <c r="G2" s="124"/>
      <c r="H2" s="124"/>
      <c r="I2" s="124"/>
      <c r="J2" s="124"/>
      <c r="K2" s="124"/>
      <c r="L2" s="124"/>
      <c r="M2" s="124"/>
      <c r="N2" s="124"/>
      <c r="O2" s="124"/>
      <c r="P2" s="124"/>
      <c r="Q2" s="124"/>
      <c r="R2" s="124"/>
      <c r="S2" s="124"/>
      <c r="T2" s="124"/>
      <c r="U2" s="124"/>
      <c r="V2" s="124"/>
      <c r="W2" s="124"/>
    </row>
    <row r="3" ht="18.75" customHeight="1" spans="1:23">
      <c r="A3" s="129" t="str">
        <f>"单位名称："&amp;"陇川县卫生健康局"</f>
        <v>单位名称：陇川县卫生健康局</v>
      </c>
      <c r="B3" s="129"/>
      <c r="C3" s="129"/>
      <c r="D3" s="129"/>
      <c r="E3" s="129"/>
      <c r="F3" s="129"/>
      <c r="G3" s="129"/>
      <c r="H3" s="130"/>
      <c r="I3" s="130"/>
      <c r="J3" s="130"/>
      <c r="K3" s="130"/>
      <c r="L3" s="130"/>
      <c r="M3" s="130"/>
      <c r="N3" s="130"/>
      <c r="O3" s="130"/>
      <c r="P3" s="130"/>
      <c r="Q3" s="130"/>
      <c r="R3" s="130"/>
      <c r="S3" s="130"/>
      <c r="T3" s="130"/>
      <c r="U3" s="130"/>
      <c r="V3" s="128" t="s">
        <v>53</v>
      </c>
      <c r="W3" s="128"/>
    </row>
    <row r="4" ht="26.25" customHeight="1" spans="1:23">
      <c r="A4" s="131" t="s">
        <v>304</v>
      </c>
      <c r="B4" s="131" t="s">
        <v>221</v>
      </c>
      <c r="C4" s="131" t="s">
        <v>222</v>
      </c>
      <c r="D4" s="131" t="s">
        <v>305</v>
      </c>
      <c r="E4" s="131" t="s">
        <v>223</v>
      </c>
      <c r="F4" s="131" t="s">
        <v>224</v>
      </c>
      <c r="G4" s="131" t="s">
        <v>306</v>
      </c>
      <c r="H4" s="131" t="s">
        <v>307</v>
      </c>
      <c r="I4" s="131" t="s">
        <v>56</v>
      </c>
      <c r="J4" s="131" t="s">
        <v>308</v>
      </c>
      <c r="K4" s="131"/>
      <c r="L4" s="131"/>
      <c r="M4" s="131"/>
      <c r="N4" s="131" t="s">
        <v>233</v>
      </c>
      <c r="O4" s="131"/>
      <c r="P4" s="131"/>
      <c r="Q4" s="131" t="s">
        <v>63</v>
      </c>
      <c r="R4" s="131" t="s">
        <v>77</v>
      </c>
      <c r="S4" s="131"/>
      <c r="T4" s="131"/>
      <c r="U4" s="131"/>
      <c r="V4" s="131"/>
      <c r="W4" s="131"/>
    </row>
    <row r="5" ht="26.25" customHeight="1" spans="1:23">
      <c r="A5" s="131"/>
      <c r="B5" s="131"/>
      <c r="C5" s="131"/>
      <c r="D5" s="131"/>
      <c r="E5" s="131"/>
      <c r="F5" s="131"/>
      <c r="G5" s="131"/>
      <c r="H5" s="131"/>
      <c r="I5" s="131"/>
      <c r="J5" s="131" t="s">
        <v>60</v>
      </c>
      <c r="K5" s="131"/>
      <c r="L5" s="131" t="s">
        <v>61</v>
      </c>
      <c r="M5" s="131" t="s">
        <v>62</v>
      </c>
      <c r="N5" s="131" t="s">
        <v>60</v>
      </c>
      <c r="O5" s="131" t="s">
        <v>61</v>
      </c>
      <c r="P5" s="131" t="s">
        <v>62</v>
      </c>
      <c r="Q5" s="131"/>
      <c r="R5" s="131" t="s">
        <v>59</v>
      </c>
      <c r="S5" s="131" t="s">
        <v>66</v>
      </c>
      <c r="T5" s="131" t="s">
        <v>67</v>
      </c>
      <c r="U5" s="131" t="s">
        <v>68</v>
      </c>
      <c r="V5" s="131" t="s">
        <v>69</v>
      </c>
      <c r="W5" s="131" t="s">
        <v>70</v>
      </c>
    </row>
    <row r="6" ht="26.25" customHeight="1" spans="1:23">
      <c r="A6" s="131"/>
      <c r="B6" s="131"/>
      <c r="C6" s="131"/>
      <c r="D6" s="131"/>
      <c r="E6" s="131"/>
      <c r="F6" s="131"/>
      <c r="G6" s="131"/>
      <c r="H6" s="131"/>
      <c r="I6" s="131"/>
      <c r="J6" s="131" t="s">
        <v>59</v>
      </c>
      <c r="K6" s="131" t="s">
        <v>309</v>
      </c>
      <c r="L6" s="131"/>
      <c r="M6" s="131"/>
      <c r="N6" s="131"/>
      <c r="O6" s="131"/>
      <c r="P6" s="131"/>
      <c r="Q6" s="131"/>
      <c r="R6" s="131"/>
      <c r="S6" s="131"/>
      <c r="T6" s="131"/>
      <c r="U6" s="131"/>
      <c r="V6" s="131"/>
      <c r="W6" s="131"/>
    </row>
    <row r="7" ht="18.75" customHeight="1" spans="1:23">
      <c r="A7" s="131" t="s">
        <v>85</v>
      </c>
      <c r="B7" s="131" t="s">
        <v>86</v>
      </c>
      <c r="C7" s="131" t="s">
        <v>87</v>
      </c>
      <c r="D7" s="131" t="s">
        <v>88</v>
      </c>
      <c r="E7" s="131" t="s">
        <v>89</v>
      </c>
      <c r="F7" s="131" t="s">
        <v>90</v>
      </c>
      <c r="G7" s="131" t="s">
        <v>91</v>
      </c>
      <c r="H7" s="131" t="s">
        <v>92</v>
      </c>
      <c r="I7" s="131" t="s">
        <v>93</v>
      </c>
      <c r="J7" s="131" t="s">
        <v>94</v>
      </c>
      <c r="K7" s="131" t="s">
        <v>95</v>
      </c>
      <c r="L7" s="131" t="s">
        <v>96</v>
      </c>
      <c r="M7" s="131" t="s">
        <v>97</v>
      </c>
      <c r="N7" s="131" t="s">
        <v>98</v>
      </c>
      <c r="O7" s="131" t="s">
        <v>99</v>
      </c>
      <c r="P7" s="131" t="s">
        <v>235</v>
      </c>
      <c r="Q7" s="131" t="s">
        <v>236</v>
      </c>
      <c r="R7" s="131" t="s">
        <v>237</v>
      </c>
      <c r="S7" s="131" t="s">
        <v>238</v>
      </c>
      <c r="T7" s="131" t="s">
        <v>239</v>
      </c>
      <c r="U7" s="131" t="s">
        <v>240</v>
      </c>
      <c r="V7" s="131" t="s">
        <v>241</v>
      </c>
      <c r="W7" s="131" t="s">
        <v>242</v>
      </c>
    </row>
    <row r="8" ht="52.5" customHeight="1" spans="1:23">
      <c r="A8" s="132"/>
      <c r="B8" s="132"/>
      <c r="C8" s="132" t="s">
        <v>310</v>
      </c>
      <c r="D8" s="132"/>
      <c r="E8" s="132"/>
      <c r="F8" s="132"/>
      <c r="G8" s="132"/>
      <c r="H8" s="132"/>
      <c r="I8" s="134" t="s">
        <v>311</v>
      </c>
      <c r="J8" s="134">
        <v>381260</v>
      </c>
      <c r="K8" s="134">
        <v>381260</v>
      </c>
      <c r="L8" s="134"/>
      <c r="M8" s="134"/>
      <c r="N8" s="134"/>
      <c r="O8" s="134"/>
      <c r="P8" s="134"/>
      <c r="Q8" s="134"/>
      <c r="R8" s="134"/>
      <c r="S8" s="134"/>
      <c r="T8" s="134"/>
      <c r="U8" s="134"/>
      <c r="V8" s="134"/>
      <c r="W8" s="134"/>
    </row>
    <row r="9" ht="52.5" customHeight="1" outlineLevel="1" spans="1:23">
      <c r="A9" s="132" t="s">
        <v>312</v>
      </c>
      <c r="B9" s="132" t="s">
        <v>313</v>
      </c>
      <c r="C9" s="132" t="s">
        <v>310</v>
      </c>
      <c r="D9" s="132" t="s">
        <v>72</v>
      </c>
      <c r="E9" s="132" t="s">
        <v>129</v>
      </c>
      <c r="F9" s="132" t="s">
        <v>130</v>
      </c>
      <c r="G9" s="132" t="s">
        <v>281</v>
      </c>
      <c r="H9" s="132" t="s">
        <v>282</v>
      </c>
      <c r="I9" s="134">
        <v>381260</v>
      </c>
      <c r="J9" s="134">
        <v>381260</v>
      </c>
      <c r="K9" s="134">
        <v>381260</v>
      </c>
      <c r="L9" s="134"/>
      <c r="M9" s="134"/>
      <c r="N9" s="134"/>
      <c r="O9" s="134"/>
      <c r="P9" s="134"/>
      <c r="Q9" s="134"/>
      <c r="R9" s="134"/>
      <c r="S9" s="134"/>
      <c r="T9" s="134"/>
      <c r="U9" s="134"/>
      <c r="V9" s="134"/>
      <c r="W9" s="134"/>
    </row>
    <row r="10" ht="52.5" customHeight="1" spans="1:23">
      <c r="A10" s="132"/>
      <c r="B10" s="132"/>
      <c r="C10" s="132" t="s">
        <v>314</v>
      </c>
      <c r="D10" s="132"/>
      <c r="E10" s="132"/>
      <c r="F10" s="132"/>
      <c r="G10" s="132"/>
      <c r="H10" s="132"/>
      <c r="I10" s="134">
        <v>1900000</v>
      </c>
      <c r="J10" s="134">
        <v>1900000</v>
      </c>
      <c r="K10" s="134">
        <v>1900000</v>
      </c>
      <c r="L10" s="134"/>
      <c r="M10" s="134"/>
      <c r="N10" s="132"/>
      <c r="O10" s="132"/>
      <c r="P10" s="132"/>
      <c r="Q10" s="134"/>
      <c r="R10" s="134"/>
      <c r="S10" s="134"/>
      <c r="T10" s="134"/>
      <c r="U10" s="134"/>
      <c r="V10" s="134"/>
      <c r="W10" s="134"/>
    </row>
    <row r="11" ht="52.5" customHeight="1" outlineLevel="1" spans="1:23">
      <c r="A11" s="132" t="s">
        <v>315</v>
      </c>
      <c r="B11" s="132" t="s">
        <v>316</v>
      </c>
      <c r="C11" s="132" t="s">
        <v>314</v>
      </c>
      <c r="D11" s="132" t="s">
        <v>72</v>
      </c>
      <c r="E11" s="132" t="s">
        <v>125</v>
      </c>
      <c r="F11" s="132" t="s">
        <v>126</v>
      </c>
      <c r="G11" s="132" t="s">
        <v>317</v>
      </c>
      <c r="H11" s="132" t="s">
        <v>318</v>
      </c>
      <c r="I11" s="134">
        <v>1900000</v>
      </c>
      <c r="J11" s="134">
        <v>1900000</v>
      </c>
      <c r="K11" s="134">
        <v>1900000</v>
      </c>
      <c r="L11" s="134"/>
      <c r="M11" s="134"/>
      <c r="N11" s="132"/>
      <c r="O11" s="132"/>
      <c r="P11" s="132"/>
      <c r="Q11" s="134"/>
      <c r="R11" s="134"/>
      <c r="S11" s="134"/>
      <c r="T11" s="134"/>
      <c r="U11" s="134"/>
      <c r="V11" s="134"/>
      <c r="W11" s="134"/>
    </row>
    <row r="12" ht="52.5" customHeight="1" spans="1:23">
      <c r="A12" s="132"/>
      <c r="B12" s="132"/>
      <c r="C12" s="132" t="s">
        <v>319</v>
      </c>
      <c r="D12" s="132"/>
      <c r="E12" s="132"/>
      <c r="F12" s="132"/>
      <c r="G12" s="132"/>
      <c r="H12" s="132"/>
      <c r="I12" s="134">
        <v>2860000</v>
      </c>
      <c r="J12" s="134">
        <v>2860000</v>
      </c>
      <c r="K12" s="134">
        <v>2860000</v>
      </c>
      <c r="L12" s="134"/>
      <c r="M12" s="134"/>
      <c r="N12" s="132"/>
      <c r="O12" s="132"/>
      <c r="P12" s="132"/>
      <c r="Q12" s="134"/>
      <c r="R12" s="134"/>
      <c r="S12" s="134"/>
      <c r="T12" s="134"/>
      <c r="U12" s="134"/>
      <c r="V12" s="134"/>
      <c r="W12" s="134"/>
    </row>
    <row r="13" ht="52.5" customHeight="1" outlineLevel="1" spans="1:23">
      <c r="A13" s="132" t="s">
        <v>315</v>
      </c>
      <c r="B13" s="132" t="s">
        <v>320</v>
      </c>
      <c r="C13" s="132" t="s">
        <v>319</v>
      </c>
      <c r="D13" s="132" t="s">
        <v>72</v>
      </c>
      <c r="E13" s="132" t="s">
        <v>121</v>
      </c>
      <c r="F13" s="132" t="s">
        <v>122</v>
      </c>
      <c r="G13" s="132" t="s">
        <v>317</v>
      </c>
      <c r="H13" s="132" t="s">
        <v>318</v>
      </c>
      <c r="I13" s="134">
        <v>2860000</v>
      </c>
      <c r="J13" s="134">
        <v>2860000</v>
      </c>
      <c r="K13" s="134">
        <v>2860000</v>
      </c>
      <c r="L13" s="134"/>
      <c r="M13" s="134"/>
      <c r="N13" s="132"/>
      <c r="O13" s="132"/>
      <c r="P13" s="132"/>
      <c r="Q13" s="134"/>
      <c r="R13" s="134"/>
      <c r="S13" s="134"/>
      <c r="T13" s="134"/>
      <c r="U13" s="134"/>
      <c r="V13" s="134"/>
      <c r="W13" s="134"/>
    </row>
    <row r="14" ht="52.5" customHeight="1" spans="1:23">
      <c r="A14" s="132"/>
      <c r="B14" s="132"/>
      <c r="C14" s="132" t="s">
        <v>321</v>
      </c>
      <c r="D14" s="132"/>
      <c r="E14" s="132"/>
      <c r="F14" s="132"/>
      <c r="G14" s="132"/>
      <c r="H14" s="132"/>
      <c r="I14" s="134">
        <v>19800</v>
      </c>
      <c r="J14" s="134">
        <v>19800</v>
      </c>
      <c r="K14" s="134">
        <v>19800</v>
      </c>
      <c r="L14" s="134"/>
      <c r="M14" s="134"/>
      <c r="N14" s="132"/>
      <c r="O14" s="132"/>
      <c r="P14" s="132"/>
      <c r="Q14" s="134"/>
      <c r="R14" s="134"/>
      <c r="S14" s="134"/>
      <c r="T14" s="134"/>
      <c r="U14" s="134"/>
      <c r="V14" s="134"/>
      <c r="W14" s="134"/>
    </row>
    <row r="15" ht="52.5" customHeight="1" outlineLevel="1" spans="1:23">
      <c r="A15" s="132" t="s">
        <v>315</v>
      </c>
      <c r="B15" s="132" t="s">
        <v>322</v>
      </c>
      <c r="C15" s="132" t="s">
        <v>321</v>
      </c>
      <c r="D15" s="132" t="s">
        <v>72</v>
      </c>
      <c r="E15" s="132" t="s">
        <v>139</v>
      </c>
      <c r="F15" s="132" t="s">
        <v>140</v>
      </c>
      <c r="G15" s="132" t="s">
        <v>323</v>
      </c>
      <c r="H15" s="132" t="s">
        <v>324</v>
      </c>
      <c r="I15" s="134">
        <v>19800</v>
      </c>
      <c r="J15" s="134">
        <v>19800</v>
      </c>
      <c r="K15" s="134">
        <v>19800</v>
      </c>
      <c r="L15" s="134"/>
      <c r="M15" s="134"/>
      <c r="N15" s="132"/>
      <c r="O15" s="132"/>
      <c r="P15" s="132"/>
      <c r="Q15" s="134"/>
      <c r="R15" s="134"/>
      <c r="S15" s="134"/>
      <c r="T15" s="134"/>
      <c r="U15" s="134"/>
      <c r="V15" s="134"/>
      <c r="W15" s="134"/>
    </row>
    <row r="16" ht="52.5" customHeight="1" spans="1:23">
      <c r="A16" s="132"/>
      <c r="B16" s="132"/>
      <c r="C16" s="132" t="s">
        <v>325</v>
      </c>
      <c r="D16" s="132"/>
      <c r="E16" s="132"/>
      <c r="F16" s="132"/>
      <c r="G16" s="132"/>
      <c r="H16" s="132"/>
      <c r="I16" s="134">
        <v>339800.22</v>
      </c>
      <c r="J16" s="134">
        <v>339800.22</v>
      </c>
      <c r="K16" s="134">
        <v>339800.22</v>
      </c>
      <c r="L16" s="134"/>
      <c r="M16" s="134"/>
      <c r="N16" s="132"/>
      <c r="O16" s="132"/>
      <c r="P16" s="132"/>
      <c r="Q16" s="134"/>
      <c r="R16" s="134"/>
      <c r="S16" s="134"/>
      <c r="T16" s="134"/>
      <c r="U16" s="134"/>
      <c r="V16" s="134"/>
      <c r="W16" s="134"/>
    </row>
    <row r="17" ht="52.5" customHeight="1" outlineLevel="1" spans="1:23">
      <c r="A17" s="132" t="s">
        <v>312</v>
      </c>
      <c r="B17" s="132" t="s">
        <v>326</v>
      </c>
      <c r="C17" s="132" t="s">
        <v>325</v>
      </c>
      <c r="D17" s="132" t="s">
        <v>72</v>
      </c>
      <c r="E17" s="132" t="s">
        <v>127</v>
      </c>
      <c r="F17" s="132" t="s">
        <v>128</v>
      </c>
      <c r="G17" s="132" t="s">
        <v>281</v>
      </c>
      <c r="H17" s="132" t="s">
        <v>282</v>
      </c>
      <c r="I17" s="134">
        <v>339800.22</v>
      </c>
      <c r="J17" s="134">
        <v>339800.22</v>
      </c>
      <c r="K17" s="134">
        <v>339800.22</v>
      </c>
      <c r="L17" s="134"/>
      <c r="M17" s="134"/>
      <c r="N17" s="132"/>
      <c r="O17" s="132"/>
      <c r="P17" s="132"/>
      <c r="Q17" s="134"/>
      <c r="R17" s="134"/>
      <c r="S17" s="134"/>
      <c r="T17" s="134"/>
      <c r="U17" s="134"/>
      <c r="V17" s="134"/>
      <c r="W17" s="134"/>
    </row>
    <row r="18" ht="52.5" customHeight="1" spans="1:23">
      <c r="A18" s="132"/>
      <c r="B18" s="132"/>
      <c r="C18" s="132" t="s">
        <v>327</v>
      </c>
      <c r="D18" s="132"/>
      <c r="E18" s="132"/>
      <c r="F18" s="132"/>
      <c r="G18" s="132"/>
      <c r="H18" s="132"/>
      <c r="I18" s="134">
        <v>189100</v>
      </c>
      <c r="J18" s="134">
        <v>189100</v>
      </c>
      <c r="K18" s="134">
        <v>189100</v>
      </c>
      <c r="L18" s="134"/>
      <c r="M18" s="134"/>
      <c r="N18" s="132"/>
      <c r="O18" s="132"/>
      <c r="P18" s="132"/>
      <c r="Q18" s="134"/>
      <c r="R18" s="134"/>
      <c r="S18" s="134"/>
      <c r="T18" s="134"/>
      <c r="U18" s="134"/>
      <c r="V18" s="134"/>
      <c r="W18" s="134"/>
    </row>
    <row r="19" ht="52.5" customHeight="1" outlineLevel="1" spans="1:23">
      <c r="A19" s="132" t="s">
        <v>315</v>
      </c>
      <c r="B19" s="132" t="s">
        <v>328</v>
      </c>
      <c r="C19" s="132" t="s">
        <v>327</v>
      </c>
      <c r="D19" s="132" t="s">
        <v>72</v>
      </c>
      <c r="E19" s="132" t="s">
        <v>121</v>
      </c>
      <c r="F19" s="132" t="s">
        <v>122</v>
      </c>
      <c r="G19" s="132" t="s">
        <v>329</v>
      </c>
      <c r="H19" s="132" t="s">
        <v>330</v>
      </c>
      <c r="I19" s="134">
        <v>189100</v>
      </c>
      <c r="J19" s="134">
        <v>189100</v>
      </c>
      <c r="K19" s="134">
        <v>189100</v>
      </c>
      <c r="L19" s="134"/>
      <c r="M19" s="134"/>
      <c r="N19" s="132"/>
      <c r="O19" s="132"/>
      <c r="P19" s="132"/>
      <c r="Q19" s="134"/>
      <c r="R19" s="134"/>
      <c r="S19" s="134"/>
      <c r="T19" s="134"/>
      <c r="U19" s="134"/>
      <c r="V19" s="134"/>
      <c r="W19" s="134"/>
    </row>
    <row r="20" ht="52.5" customHeight="1" spans="1:23">
      <c r="A20" s="132"/>
      <c r="B20" s="132"/>
      <c r="C20" s="132" t="s">
        <v>331</v>
      </c>
      <c r="D20" s="132"/>
      <c r="E20" s="132"/>
      <c r="F20" s="132"/>
      <c r="G20" s="132"/>
      <c r="H20" s="132"/>
      <c r="I20" s="134">
        <v>73700</v>
      </c>
      <c r="J20" s="134">
        <v>73700</v>
      </c>
      <c r="K20" s="134">
        <v>73700</v>
      </c>
      <c r="L20" s="134"/>
      <c r="M20" s="134"/>
      <c r="N20" s="132"/>
      <c r="O20" s="132"/>
      <c r="P20" s="132"/>
      <c r="Q20" s="134"/>
      <c r="R20" s="134"/>
      <c r="S20" s="134"/>
      <c r="T20" s="134"/>
      <c r="U20" s="134"/>
      <c r="V20" s="134"/>
      <c r="W20" s="134"/>
    </row>
    <row r="21" ht="52.5" customHeight="1" outlineLevel="1" spans="1:23">
      <c r="A21" s="132" t="s">
        <v>315</v>
      </c>
      <c r="B21" s="132" t="s">
        <v>332</v>
      </c>
      <c r="C21" s="132" t="s">
        <v>331</v>
      </c>
      <c r="D21" s="132" t="s">
        <v>72</v>
      </c>
      <c r="E21" s="132" t="s">
        <v>139</v>
      </c>
      <c r="F21" s="132" t="s">
        <v>140</v>
      </c>
      <c r="G21" s="132" t="s">
        <v>323</v>
      </c>
      <c r="H21" s="132" t="s">
        <v>324</v>
      </c>
      <c r="I21" s="134">
        <v>73700</v>
      </c>
      <c r="J21" s="134">
        <v>73700</v>
      </c>
      <c r="K21" s="134">
        <v>73700</v>
      </c>
      <c r="L21" s="134"/>
      <c r="M21" s="134"/>
      <c r="N21" s="132"/>
      <c r="O21" s="132"/>
      <c r="P21" s="132"/>
      <c r="Q21" s="134"/>
      <c r="R21" s="134"/>
      <c r="S21" s="134"/>
      <c r="T21" s="134"/>
      <c r="U21" s="134"/>
      <c r="V21" s="134"/>
      <c r="W21" s="134"/>
    </row>
    <row r="22" ht="52.5" customHeight="1" spans="1:23">
      <c r="A22" s="132"/>
      <c r="B22" s="132"/>
      <c r="C22" s="132" t="s">
        <v>333</v>
      </c>
      <c r="D22" s="132"/>
      <c r="E22" s="132"/>
      <c r="F22" s="132"/>
      <c r="G22" s="132"/>
      <c r="H22" s="132"/>
      <c r="I22" s="134">
        <v>33389.28</v>
      </c>
      <c r="J22" s="134">
        <v>33389.28</v>
      </c>
      <c r="K22" s="134">
        <v>33389.28</v>
      </c>
      <c r="L22" s="134"/>
      <c r="M22" s="134"/>
      <c r="N22" s="132"/>
      <c r="O22" s="132"/>
      <c r="P22" s="132"/>
      <c r="Q22" s="134"/>
      <c r="R22" s="134"/>
      <c r="S22" s="134"/>
      <c r="T22" s="134"/>
      <c r="U22" s="134"/>
      <c r="V22" s="134"/>
      <c r="W22" s="134"/>
    </row>
    <row r="23" ht="52.5" customHeight="1" outlineLevel="1" spans="1:23">
      <c r="A23" s="132" t="s">
        <v>312</v>
      </c>
      <c r="B23" s="132" t="s">
        <v>334</v>
      </c>
      <c r="C23" s="132" t="s">
        <v>333</v>
      </c>
      <c r="D23" s="132" t="s">
        <v>72</v>
      </c>
      <c r="E23" s="132" t="s">
        <v>139</v>
      </c>
      <c r="F23" s="132" t="s">
        <v>140</v>
      </c>
      <c r="G23" s="132" t="s">
        <v>323</v>
      </c>
      <c r="H23" s="132" t="s">
        <v>324</v>
      </c>
      <c r="I23" s="134">
        <v>33389.28</v>
      </c>
      <c r="J23" s="134">
        <v>33389.28</v>
      </c>
      <c r="K23" s="134">
        <v>33389.28</v>
      </c>
      <c r="L23" s="134"/>
      <c r="M23" s="134"/>
      <c r="N23" s="132"/>
      <c r="O23" s="132"/>
      <c r="P23" s="132"/>
      <c r="Q23" s="134"/>
      <c r="R23" s="134"/>
      <c r="S23" s="134"/>
      <c r="T23" s="134"/>
      <c r="U23" s="134"/>
      <c r="V23" s="134"/>
      <c r="W23" s="134"/>
    </row>
    <row r="24" ht="52.5" customHeight="1" spans="1:23">
      <c r="A24" s="132"/>
      <c r="B24" s="132"/>
      <c r="C24" s="132" t="s">
        <v>335</v>
      </c>
      <c r="D24" s="132"/>
      <c r="E24" s="132"/>
      <c r="F24" s="132"/>
      <c r="G24" s="132"/>
      <c r="H24" s="132"/>
      <c r="I24" s="134">
        <v>300000</v>
      </c>
      <c r="J24" s="134">
        <v>300000</v>
      </c>
      <c r="K24" s="134">
        <v>300000</v>
      </c>
      <c r="L24" s="134"/>
      <c r="M24" s="134"/>
      <c r="N24" s="132"/>
      <c r="O24" s="132"/>
      <c r="P24" s="132"/>
      <c r="Q24" s="134"/>
      <c r="R24" s="134"/>
      <c r="S24" s="134"/>
      <c r="T24" s="134"/>
      <c r="U24" s="134"/>
      <c r="V24" s="134"/>
      <c r="W24" s="134"/>
    </row>
    <row r="25" ht="52.5" customHeight="1" outlineLevel="1" spans="1:23">
      <c r="A25" s="132" t="s">
        <v>315</v>
      </c>
      <c r="B25" s="132" t="s">
        <v>336</v>
      </c>
      <c r="C25" s="132" t="s">
        <v>335</v>
      </c>
      <c r="D25" s="132" t="s">
        <v>72</v>
      </c>
      <c r="E25" s="132" t="s">
        <v>135</v>
      </c>
      <c r="F25" s="132" t="s">
        <v>136</v>
      </c>
      <c r="G25" s="132" t="s">
        <v>281</v>
      </c>
      <c r="H25" s="132" t="s">
        <v>282</v>
      </c>
      <c r="I25" s="134">
        <v>300000</v>
      </c>
      <c r="J25" s="134">
        <v>300000</v>
      </c>
      <c r="K25" s="134">
        <v>300000</v>
      </c>
      <c r="L25" s="134"/>
      <c r="M25" s="134"/>
      <c r="N25" s="132"/>
      <c r="O25" s="132"/>
      <c r="P25" s="132"/>
      <c r="Q25" s="134"/>
      <c r="R25" s="134"/>
      <c r="S25" s="134"/>
      <c r="T25" s="134"/>
      <c r="U25" s="134"/>
      <c r="V25" s="134"/>
      <c r="W25" s="134"/>
    </row>
    <row r="26" ht="52.5" customHeight="1" spans="1:23">
      <c r="A26" s="132"/>
      <c r="B26" s="132"/>
      <c r="C26" s="132" t="s">
        <v>337</v>
      </c>
      <c r="D26" s="132"/>
      <c r="E26" s="132"/>
      <c r="F26" s="132"/>
      <c r="G26" s="132"/>
      <c r="H26" s="132"/>
      <c r="I26" s="134">
        <v>47300</v>
      </c>
      <c r="J26" s="134">
        <v>47300</v>
      </c>
      <c r="K26" s="134">
        <v>47300</v>
      </c>
      <c r="L26" s="134"/>
      <c r="M26" s="134"/>
      <c r="N26" s="132"/>
      <c r="O26" s="132"/>
      <c r="P26" s="132"/>
      <c r="Q26" s="134"/>
      <c r="R26" s="134"/>
      <c r="S26" s="134"/>
      <c r="T26" s="134"/>
      <c r="U26" s="134"/>
      <c r="V26" s="134"/>
      <c r="W26" s="134"/>
    </row>
    <row r="27" ht="52.5" customHeight="1" outlineLevel="1" spans="1:23">
      <c r="A27" s="132" t="s">
        <v>315</v>
      </c>
      <c r="B27" s="132" t="s">
        <v>338</v>
      </c>
      <c r="C27" s="132" t="s">
        <v>337</v>
      </c>
      <c r="D27" s="132" t="s">
        <v>72</v>
      </c>
      <c r="E27" s="132" t="s">
        <v>139</v>
      </c>
      <c r="F27" s="132" t="s">
        <v>140</v>
      </c>
      <c r="G27" s="132" t="s">
        <v>339</v>
      </c>
      <c r="H27" s="132" t="s">
        <v>340</v>
      </c>
      <c r="I27" s="134">
        <v>47300</v>
      </c>
      <c r="J27" s="134">
        <v>47300</v>
      </c>
      <c r="K27" s="134">
        <v>47300</v>
      </c>
      <c r="L27" s="134"/>
      <c r="M27" s="134"/>
      <c r="N27" s="132"/>
      <c r="O27" s="132"/>
      <c r="P27" s="132"/>
      <c r="Q27" s="134"/>
      <c r="R27" s="134"/>
      <c r="S27" s="134"/>
      <c r="T27" s="134"/>
      <c r="U27" s="134"/>
      <c r="V27" s="134"/>
      <c r="W27" s="134"/>
    </row>
    <row r="28" ht="52.5" customHeight="1" spans="1:23">
      <c r="A28" s="132"/>
      <c r="B28" s="132"/>
      <c r="C28" s="132" t="s">
        <v>341</v>
      </c>
      <c r="D28" s="132"/>
      <c r="E28" s="132"/>
      <c r="F28" s="132"/>
      <c r="G28" s="132"/>
      <c r="H28" s="132"/>
      <c r="I28" s="134">
        <v>20000</v>
      </c>
      <c r="J28" s="134">
        <v>20000</v>
      </c>
      <c r="K28" s="134">
        <v>20000</v>
      </c>
      <c r="L28" s="134"/>
      <c r="M28" s="134"/>
      <c r="N28" s="132"/>
      <c r="O28" s="132"/>
      <c r="P28" s="132"/>
      <c r="Q28" s="134"/>
      <c r="R28" s="134"/>
      <c r="S28" s="134"/>
      <c r="T28" s="134"/>
      <c r="U28" s="134"/>
      <c r="V28" s="134"/>
      <c r="W28" s="134"/>
    </row>
    <row r="29" ht="52.5" customHeight="1" outlineLevel="1" spans="1:23">
      <c r="A29" s="132" t="s">
        <v>315</v>
      </c>
      <c r="B29" s="132" t="s">
        <v>342</v>
      </c>
      <c r="C29" s="132" t="s">
        <v>341</v>
      </c>
      <c r="D29" s="132" t="s">
        <v>72</v>
      </c>
      <c r="E29" s="132" t="s">
        <v>139</v>
      </c>
      <c r="F29" s="132" t="s">
        <v>140</v>
      </c>
      <c r="G29" s="132" t="s">
        <v>301</v>
      </c>
      <c r="H29" s="132" t="s">
        <v>302</v>
      </c>
      <c r="I29" s="134">
        <v>20000</v>
      </c>
      <c r="J29" s="134">
        <v>20000</v>
      </c>
      <c r="K29" s="134">
        <v>20000</v>
      </c>
      <c r="L29" s="134"/>
      <c r="M29" s="134"/>
      <c r="N29" s="132"/>
      <c r="O29" s="132"/>
      <c r="P29" s="132"/>
      <c r="Q29" s="134"/>
      <c r="R29" s="134"/>
      <c r="S29" s="134"/>
      <c r="T29" s="134"/>
      <c r="U29" s="134"/>
      <c r="V29" s="134"/>
      <c r="W29" s="134"/>
    </row>
    <row r="30" ht="52.5" customHeight="1" spans="1:23">
      <c r="A30" s="132"/>
      <c r="B30" s="132"/>
      <c r="C30" s="132" t="s">
        <v>343</v>
      </c>
      <c r="D30" s="132"/>
      <c r="E30" s="132"/>
      <c r="F30" s="132"/>
      <c r="G30" s="132"/>
      <c r="H30" s="132"/>
      <c r="I30" s="134">
        <v>23400</v>
      </c>
      <c r="J30" s="134">
        <v>23400</v>
      </c>
      <c r="K30" s="134">
        <v>23400</v>
      </c>
      <c r="L30" s="134"/>
      <c r="M30" s="134"/>
      <c r="N30" s="132"/>
      <c r="O30" s="132"/>
      <c r="P30" s="132"/>
      <c r="Q30" s="134"/>
      <c r="R30" s="134"/>
      <c r="S30" s="134"/>
      <c r="T30" s="134"/>
      <c r="U30" s="134"/>
      <c r="V30" s="134"/>
      <c r="W30" s="134"/>
    </row>
    <row r="31" ht="52.5" customHeight="1" outlineLevel="1" spans="1:23">
      <c r="A31" s="132" t="s">
        <v>315</v>
      </c>
      <c r="B31" s="132" t="s">
        <v>344</v>
      </c>
      <c r="C31" s="132" t="s">
        <v>343</v>
      </c>
      <c r="D31" s="132" t="s">
        <v>72</v>
      </c>
      <c r="E31" s="132" t="s">
        <v>161</v>
      </c>
      <c r="F31" s="132" t="s">
        <v>160</v>
      </c>
      <c r="G31" s="132" t="s">
        <v>339</v>
      </c>
      <c r="H31" s="132" t="s">
        <v>340</v>
      </c>
      <c r="I31" s="134">
        <v>23400</v>
      </c>
      <c r="J31" s="134">
        <v>23400</v>
      </c>
      <c r="K31" s="134">
        <v>23400</v>
      </c>
      <c r="L31" s="134"/>
      <c r="M31" s="134"/>
      <c r="N31" s="132"/>
      <c r="O31" s="132"/>
      <c r="P31" s="132"/>
      <c r="Q31" s="134"/>
      <c r="R31" s="134"/>
      <c r="S31" s="134"/>
      <c r="T31" s="134"/>
      <c r="U31" s="134"/>
      <c r="V31" s="134"/>
      <c r="W31" s="134"/>
    </row>
    <row r="32" ht="52.5" customHeight="1" spans="1:23">
      <c r="A32" s="132"/>
      <c r="B32" s="132"/>
      <c r="C32" s="132" t="s">
        <v>345</v>
      </c>
      <c r="D32" s="132"/>
      <c r="E32" s="132"/>
      <c r="F32" s="132"/>
      <c r="G32" s="132"/>
      <c r="H32" s="132"/>
      <c r="I32" s="134">
        <v>60000</v>
      </c>
      <c r="J32" s="134">
        <v>60000</v>
      </c>
      <c r="K32" s="134">
        <v>60000</v>
      </c>
      <c r="L32" s="134"/>
      <c r="M32" s="134"/>
      <c r="N32" s="132"/>
      <c r="O32" s="132"/>
      <c r="P32" s="132"/>
      <c r="Q32" s="134"/>
      <c r="R32" s="134"/>
      <c r="S32" s="134"/>
      <c r="T32" s="134"/>
      <c r="U32" s="134"/>
      <c r="V32" s="134"/>
      <c r="W32" s="134"/>
    </row>
    <row r="33" ht="52.5" customHeight="1" outlineLevel="1" spans="1:23">
      <c r="A33" s="132" t="s">
        <v>315</v>
      </c>
      <c r="B33" s="132" t="s">
        <v>346</v>
      </c>
      <c r="C33" s="132" t="s">
        <v>345</v>
      </c>
      <c r="D33" s="132" t="s">
        <v>72</v>
      </c>
      <c r="E33" s="132" t="s">
        <v>121</v>
      </c>
      <c r="F33" s="132" t="s">
        <v>122</v>
      </c>
      <c r="G33" s="132" t="s">
        <v>301</v>
      </c>
      <c r="H33" s="132" t="s">
        <v>302</v>
      </c>
      <c r="I33" s="134">
        <v>60000</v>
      </c>
      <c r="J33" s="134">
        <v>60000</v>
      </c>
      <c r="K33" s="134">
        <v>60000</v>
      </c>
      <c r="L33" s="134"/>
      <c r="M33" s="134"/>
      <c r="N33" s="132"/>
      <c r="O33" s="132"/>
      <c r="P33" s="132"/>
      <c r="Q33" s="134"/>
      <c r="R33" s="134"/>
      <c r="S33" s="134"/>
      <c r="T33" s="134"/>
      <c r="U33" s="134"/>
      <c r="V33" s="134"/>
      <c r="W33" s="134"/>
    </row>
    <row r="34" ht="52.5" customHeight="1" spans="1:23">
      <c r="A34" s="132"/>
      <c r="B34" s="132"/>
      <c r="C34" s="132" t="s">
        <v>347</v>
      </c>
      <c r="D34" s="132"/>
      <c r="E34" s="132"/>
      <c r="F34" s="132"/>
      <c r="G34" s="132"/>
      <c r="H34" s="132"/>
      <c r="I34" s="134">
        <v>220700</v>
      </c>
      <c r="J34" s="134">
        <v>220700</v>
      </c>
      <c r="K34" s="134">
        <v>220700</v>
      </c>
      <c r="L34" s="134"/>
      <c r="M34" s="134"/>
      <c r="N34" s="132"/>
      <c r="O34" s="132"/>
      <c r="P34" s="132"/>
      <c r="Q34" s="134"/>
      <c r="R34" s="134"/>
      <c r="S34" s="134"/>
      <c r="T34" s="134"/>
      <c r="U34" s="134"/>
      <c r="V34" s="134"/>
      <c r="W34" s="134"/>
    </row>
    <row r="35" ht="52.5" customHeight="1" outlineLevel="1" spans="1:23">
      <c r="A35" s="132" t="s">
        <v>315</v>
      </c>
      <c r="B35" s="132" t="s">
        <v>348</v>
      </c>
      <c r="C35" s="132" t="s">
        <v>347</v>
      </c>
      <c r="D35" s="132" t="s">
        <v>72</v>
      </c>
      <c r="E35" s="132" t="s">
        <v>139</v>
      </c>
      <c r="F35" s="132" t="s">
        <v>140</v>
      </c>
      <c r="G35" s="132" t="s">
        <v>323</v>
      </c>
      <c r="H35" s="132" t="s">
        <v>324</v>
      </c>
      <c r="I35" s="134">
        <v>220700</v>
      </c>
      <c r="J35" s="134">
        <v>220700</v>
      </c>
      <c r="K35" s="134">
        <v>220700</v>
      </c>
      <c r="L35" s="134"/>
      <c r="M35" s="134"/>
      <c r="N35" s="132"/>
      <c r="O35" s="132"/>
      <c r="P35" s="132"/>
      <c r="Q35" s="134"/>
      <c r="R35" s="134"/>
      <c r="S35" s="134"/>
      <c r="T35" s="134"/>
      <c r="U35" s="134"/>
      <c r="V35" s="134"/>
      <c r="W35" s="134"/>
    </row>
    <row r="36" ht="52.5" customHeight="1" spans="1:23">
      <c r="A36" s="132"/>
      <c r="B36" s="132"/>
      <c r="C36" s="132" t="s">
        <v>349</v>
      </c>
      <c r="D36" s="132"/>
      <c r="E36" s="132"/>
      <c r="F36" s="132"/>
      <c r="G36" s="132"/>
      <c r="H36" s="132"/>
      <c r="I36" s="134">
        <v>200000</v>
      </c>
      <c r="J36" s="134">
        <v>200000</v>
      </c>
      <c r="K36" s="134">
        <v>200000</v>
      </c>
      <c r="L36" s="134"/>
      <c r="M36" s="134"/>
      <c r="N36" s="132"/>
      <c r="O36" s="132"/>
      <c r="P36" s="132"/>
      <c r="Q36" s="134"/>
      <c r="R36" s="134"/>
      <c r="S36" s="134"/>
      <c r="T36" s="134"/>
      <c r="U36" s="134"/>
      <c r="V36" s="134"/>
      <c r="W36" s="134"/>
    </row>
    <row r="37" ht="52.5" customHeight="1" outlineLevel="1" spans="1:23">
      <c r="A37" s="132" t="s">
        <v>315</v>
      </c>
      <c r="B37" s="132" t="s">
        <v>350</v>
      </c>
      <c r="C37" s="132" t="s">
        <v>349</v>
      </c>
      <c r="D37" s="132" t="s">
        <v>72</v>
      </c>
      <c r="E37" s="132" t="s">
        <v>117</v>
      </c>
      <c r="F37" s="132" t="s">
        <v>118</v>
      </c>
      <c r="G37" s="132" t="s">
        <v>351</v>
      </c>
      <c r="H37" s="132" t="s">
        <v>352</v>
      </c>
      <c r="I37" s="134">
        <v>100000</v>
      </c>
      <c r="J37" s="134">
        <v>100000</v>
      </c>
      <c r="K37" s="134">
        <v>100000</v>
      </c>
      <c r="L37" s="134"/>
      <c r="M37" s="134"/>
      <c r="N37" s="132"/>
      <c r="O37" s="132"/>
      <c r="P37" s="132"/>
      <c r="Q37" s="134"/>
      <c r="R37" s="134"/>
      <c r="S37" s="134"/>
      <c r="T37" s="134"/>
      <c r="U37" s="134"/>
      <c r="V37" s="134"/>
      <c r="W37" s="134"/>
    </row>
    <row r="38" ht="52.5" customHeight="1" outlineLevel="1" spans="1:23">
      <c r="A38" s="132" t="s">
        <v>315</v>
      </c>
      <c r="B38" s="132" t="s">
        <v>350</v>
      </c>
      <c r="C38" s="132" t="s">
        <v>349</v>
      </c>
      <c r="D38" s="132" t="s">
        <v>72</v>
      </c>
      <c r="E38" s="132" t="s">
        <v>117</v>
      </c>
      <c r="F38" s="132" t="s">
        <v>118</v>
      </c>
      <c r="G38" s="132" t="s">
        <v>353</v>
      </c>
      <c r="H38" s="132" t="s">
        <v>354</v>
      </c>
      <c r="I38" s="134">
        <v>100000</v>
      </c>
      <c r="J38" s="134">
        <v>100000</v>
      </c>
      <c r="K38" s="134">
        <v>100000</v>
      </c>
      <c r="L38" s="134"/>
      <c r="M38" s="134"/>
      <c r="N38" s="132"/>
      <c r="O38" s="132"/>
      <c r="P38" s="132"/>
      <c r="Q38" s="134"/>
      <c r="R38" s="134"/>
      <c r="S38" s="134"/>
      <c r="T38" s="134"/>
      <c r="U38" s="134"/>
      <c r="V38" s="134"/>
      <c r="W38" s="134"/>
    </row>
    <row r="39" ht="52.5" customHeight="1" spans="1:23">
      <c r="A39" s="132"/>
      <c r="B39" s="132"/>
      <c r="C39" s="132" t="s">
        <v>355</v>
      </c>
      <c r="D39" s="132"/>
      <c r="E39" s="132"/>
      <c r="F39" s="132"/>
      <c r="G39" s="132"/>
      <c r="H39" s="132"/>
      <c r="I39" s="134">
        <v>200000</v>
      </c>
      <c r="J39" s="134">
        <v>200000</v>
      </c>
      <c r="K39" s="134">
        <v>200000</v>
      </c>
      <c r="L39" s="134"/>
      <c r="M39" s="134"/>
      <c r="N39" s="132"/>
      <c r="O39" s="132"/>
      <c r="P39" s="132"/>
      <c r="Q39" s="134"/>
      <c r="R39" s="134"/>
      <c r="S39" s="134"/>
      <c r="T39" s="134"/>
      <c r="U39" s="134"/>
      <c r="V39" s="134"/>
      <c r="W39" s="134"/>
    </row>
    <row r="40" ht="52.5" customHeight="1" outlineLevel="1" spans="1:23">
      <c r="A40" s="132" t="s">
        <v>315</v>
      </c>
      <c r="B40" s="132" t="s">
        <v>356</v>
      </c>
      <c r="C40" s="132" t="s">
        <v>355</v>
      </c>
      <c r="D40" s="132" t="s">
        <v>72</v>
      </c>
      <c r="E40" s="132" t="s">
        <v>117</v>
      </c>
      <c r="F40" s="132" t="s">
        <v>118</v>
      </c>
      <c r="G40" s="132" t="s">
        <v>281</v>
      </c>
      <c r="H40" s="132" t="s">
        <v>282</v>
      </c>
      <c r="I40" s="134">
        <v>200000</v>
      </c>
      <c r="J40" s="134">
        <v>200000</v>
      </c>
      <c r="K40" s="134">
        <v>200000</v>
      </c>
      <c r="L40" s="134"/>
      <c r="M40" s="134"/>
      <c r="N40" s="132"/>
      <c r="O40" s="132"/>
      <c r="P40" s="132"/>
      <c r="Q40" s="134"/>
      <c r="R40" s="134"/>
      <c r="S40" s="134"/>
      <c r="T40" s="134"/>
      <c r="U40" s="134"/>
      <c r="V40" s="134"/>
      <c r="W40" s="134"/>
    </row>
    <row r="41" ht="52.5" customHeight="1" spans="1:23">
      <c r="A41" s="132"/>
      <c r="B41" s="132"/>
      <c r="C41" s="132" t="s">
        <v>357</v>
      </c>
      <c r="D41" s="132"/>
      <c r="E41" s="132"/>
      <c r="F41" s="132"/>
      <c r="G41" s="132"/>
      <c r="H41" s="132"/>
      <c r="I41" s="134">
        <v>684000</v>
      </c>
      <c r="J41" s="134">
        <v>684000</v>
      </c>
      <c r="K41" s="134">
        <v>684000</v>
      </c>
      <c r="L41" s="134"/>
      <c r="M41" s="134"/>
      <c r="N41" s="132"/>
      <c r="O41" s="132"/>
      <c r="P41" s="132"/>
      <c r="Q41" s="134"/>
      <c r="R41" s="134"/>
      <c r="S41" s="134"/>
      <c r="T41" s="134"/>
      <c r="U41" s="134"/>
      <c r="V41" s="134"/>
      <c r="W41" s="134"/>
    </row>
    <row r="42" ht="52.5" customHeight="1" outlineLevel="1" spans="1:23">
      <c r="A42" s="132" t="s">
        <v>315</v>
      </c>
      <c r="B42" s="132" t="s">
        <v>358</v>
      </c>
      <c r="C42" s="132" t="s">
        <v>357</v>
      </c>
      <c r="D42" s="132" t="s">
        <v>72</v>
      </c>
      <c r="E42" s="132" t="s">
        <v>121</v>
      </c>
      <c r="F42" s="132" t="s">
        <v>122</v>
      </c>
      <c r="G42" s="132" t="s">
        <v>301</v>
      </c>
      <c r="H42" s="132" t="s">
        <v>302</v>
      </c>
      <c r="I42" s="134">
        <v>684000</v>
      </c>
      <c r="J42" s="134">
        <v>684000</v>
      </c>
      <c r="K42" s="134">
        <v>684000</v>
      </c>
      <c r="L42" s="134"/>
      <c r="M42" s="134"/>
      <c r="N42" s="132"/>
      <c r="O42" s="132"/>
      <c r="P42" s="132"/>
      <c r="Q42" s="134"/>
      <c r="R42" s="134"/>
      <c r="S42" s="134"/>
      <c r="T42" s="134"/>
      <c r="U42" s="134"/>
      <c r="V42" s="134"/>
      <c r="W42" s="134"/>
    </row>
    <row r="43" ht="52.5" customHeight="1" spans="1:23">
      <c r="A43" s="132"/>
      <c r="B43" s="132"/>
      <c r="C43" s="132" t="s">
        <v>359</v>
      </c>
      <c r="D43" s="132"/>
      <c r="E43" s="132"/>
      <c r="F43" s="132"/>
      <c r="G43" s="132"/>
      <c r="H43" s="132"/>
      <c r="I43" s="134">
        <v>350000</v>
      </c>
      <c r="J43" s="134">
        <v>350000</v>
      </c>
      <c r="K43" s="134">
        <v>350000</v>
      </c>
      <c r="L43" s="134"/>
      <c r="M43" s="134"/>
      <c r="N43" s="132"/>
      <c r="O43" s="132"/>
      <c r="P43" s="132"/>
      <c r="Q43" s="134"/>
      <c r="R43" s="134"/>
      <c r="S43" s="134"/>
      <c r="T43" s="134"/>
      <c r="U43" s="134"/>
      <c r="V43" s="134"/>
      <c r="W43" s="134"/>
    </row>
    <row r="44" ht="52.5" customHeight="1" outlineLevel="1" spans="1:23">
      <c r="A44" s="132" t="s">
        <v>315</v>
      </c>
      <c r="B44" s="132" t="s">
        <v>360</v>
      </c>
      <c r="C44" s="132" t="s">
        <v>359</v>
      </c>
      <c r="D44" s="132" t="s">
        <v>72</v>
      </c>
      <c r="E44" s="132" t="s">
        <v>117</v>
      </c>
      <c r="F44" s="132" t="s">
        <v>118</v>
      </c>
      <c r="G44" s="132" t="s">
        <v>281</v>
      </c>
      <c r="H44" s="132" t="s">
        <v>282</v>
      </c>
      <c r="I44" s="134">
        <v>350000</v>
      </c>
      <c r="J44" s="134">
        <v>350000</v>
      </c>
      <c r="K44" s="134">
        <v>350000</v>
      </c>
      <c r="L44" s="134"/>
      <c r="M44" s="134"/>
      <c r="N44" s="132"/>
      <c r="O44" s="132"/>
      <c r="P44" s="132"/>
      <c r="Q44" s="134"/>
      <c r="R44" s="134"/>
      <c r="S44" s="134"/>
      <c r="T44" s="134"/>
      <c r="U44" s="134"/>
      <c r="V44" s="134"/>
      <c r="W44" s="134"/>
    </row>
    <row r="45" ht="52.5" customHeight="1" spans="1:23">
      <c r="A45" s="132"/>
      <c r="B45" s="132"/>
      <c r="C45" s="132" t="s">
        <v>361</v>
      </c>
      <c r="D45" s="132"/>
      <c r="E45" s="132"/>
      <c r="F45" s="132"/>
      <c r="G45" s="132"/>
      <c r="H45" s="132"/>
      <c r="I45" s="134">
        <v>150000</v>
      </c>
      <c r="J45" s="134">
        <v>150000</v>
      </c>
      <c r="K45" s="134">
        <v>150000</v>
      </c>
      <c r="L45" s="134"/>
      <c r="M45" s="134"/>
      <c r="N45" s="132"/>
      <c r="O45" s="132"/>
      <c r="P45" s="132"/>
      <c r="Q45" s="134"/>
      <c r="R45" s="134"/>
      <c r="S45" s="134"/>
      <c r="T45" s="134"/>
      <c r="U45" s="134"/>
      <c r="V45" s="134"/>
      <c r="W45" s="134"/>
    </row>
    <row r="46" ht="52.5" customHeight="1" outlineLevel="1" spans="1:23">
      <c r="A46" s="132" t="s">
        <v>315</v>
      </c>
      <c r="B46" s="132" t="s">
        <v>362</v>
      </c>
      <c r="C46" s="132" t="s">
        <v>361</v>
      </c>
      <c r="D46" s="132" t="s">
        <v>72</v>
      </c>
      <c r="E46" s="132" t="s">
        <v>153</v>
      </c>
      <c r="F46" s="132" t="s">
        <v>154</v>
      </c>
      <c r="G46" s="132" t="s">
        <v>281</v>
      </c>
      <c r="H46" s="132" t="s">
        <v>282</v>
      </c>
      <c r="I46" s="134">
        <v>150000</v>
      </c>
      <c r="J46" s="134">
        <v>150000</v>
      </c>
      <c r="K46" s="134">
        <v>150000</v>
      </c>
      <c r="L46" s="134"/>
      <c r="M46" s="134"/>
      <c r="N46" s="132"/>
      <c r="O46" s="132"/>
      <c r="P46" s="132"/>
      <c r="Q46" s="134"/>
      <c r="R46" s="134"/>
      <c r="S46" s="134"/>
      <c r="T46" s="134"/>
      <c r="U46" s="134"/>
      <c r="V46" s="134"/>
      <c r="W46" s="134"/>
    </row>
    <row r="47" ht="52.5" customHeight="1" spans="1:23">
      <c r="A47" s="132"/>
      <c r="B47" s="132"/>
      <c r="C47" s="132" t="s">
        <v>363</v>
      </c>
      <c r="D47" s="132"/>
      <c r="E47" s="132"/>
      <c r="F47" s="132"/>
      <c r="G47" s="132"/>
      <c r="H47" s="132"/>
      <c r="I47" s="134">
        <v>300000</v>
      </c>
      <c r="J47" s="134">
        <v>300000</v>
      </c>
      <c r="K47" s="134">
        <v>300000</v>
      </c>
      <c r="L47" s="134"/>
      <c r="M47" s="134"/>
      <c r="N47" s="132"/>
      <c r="O47" s="132"/>
      <c r="P47" s="132"/>
      <c r="Q47" s="134"/>
      <c r="R47" s="134"/>
      <c r="S47" s="134"/>
      <c r="T47" s="134"/>
      <c r="U47" s="134"/>
      <c r="V47" s="134"/>
      <c r="W47" s="134"/>
    </row>
    <row r="48" ht="52.5" customHeight="1" outlineLevel="1" spans="1:23">
      <c r="A48" s="132" t="s">
        <v>315</v>
      </c>
      <c r="B48" s="132" t="s">
        <v>364</v>
      </c>
      <c r="C48" s="132" t="s">
        <v>363</v>
      </c>
      <c r="D48" s="132" t="s">
        <v>72</v>
      </c>
      <c r="E48" s="132" t="s">
        <v>131</v>
      </c>
      <c r="F48" s="132" t="s">
        <v>132</v>
      </c>
      <c r="G48" s="132" t="s">
        <v>281</v>
      </c>
      <c r="H48" s="132" t="s">
        <v>282</v>
      </c>
      <c r="I48" s="134">
        <v>300000</v>
      </c>
      <c r="J48" s="134">
        <v>300000</v>
      </c>
      <c r="K48" s="134">
        <v>300000</v>
      </c>
      <c r="L48" s="134"/>
      <c r="M48" s="134"/>
      <c r="N48" s="132"/>
      <c r="O48" s="132"/>
      <c r="P48" s="132"/>
      <c r="Q48" s="134"/>
      <c r="R48" s="134"/>
      <c r="S48" s="134"/>
      <c r="T48" s="134"/>
      <c r="U48" s="134"/>
      <c r="V48" s="134"/>
      <c r="W48" s="134"/>
    </row>
    <row r="49" ht="30" customHeight="1" spans="1:23">
      <c r="A49" s="133" t="s">
        <v>56</v>
      </c>
      <c r="B49" s="133"/>
      <c r="C49" s="133"/>
      <c r="D49" s="133"/>
      <c r="E49" s="133"/>
      <c r="F49" s="133"/>
      <c r="G49" s="133"/>
      <c r="H49" s="133"/>
      <c r="I49" s="134">
        <v>8352449.5</v>
      </c>
      <c r="J49" s="134">
        <v>8352449.5</v>
      </c>
      <c r="K49" s="134">
        <v>8352449.5</v>
      </c>
      <c r="L49" s="134"/>
      <c r="M49" s="134"/>
      <c r="N49" s="134"/>
      <c r="O49" s="134"/>
      <c r="P49" s="134"/>
      <c r="Q49" s="134"/>
      <c r="R49" s="134"/>
      <c r="S49" s="134"/>
      <c r="T49" s="134"/>
      <c r="U49" s="134"/>
      <c r="V49" s="134"/>
      <c r="W49" s="134"/>
    </row>
  </sheetData>
  <mergeCells count="30">
    <mergeCell ref="A1:W1"/>
    <mergeCell ref="A2:W2"/>
    <mergeCell ref="A3:G3"/>
    <mergeCell ref="V3:W3"/>
    <mergeCell ref="J4:M4"/>
    <mergeCell ref="N4:P4"/>
    <mergeCell ref="R4:W4"/>
    <mergeCell ref="J5:K5"/>
    <mergeCell ref="A49:H4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129"/>
  <sheetViews>
    <sheetView showZeros="0" topLeftCell="A35" workbookViewId="0">
      <selection activeCell="D32" sqref="D32"/>
    </sheetView>
  </sheetViews>
  <sheetFormatPr defaultColWidth="10.2857142857143" defaultRowHeight="15" customHeight="1"/>
  <cols>
    <col min="1" max="9" width="14.2857142857143" customWidth="1"/>
    <col min="10" max="10" width="34.2857142857143" customWidth="1"/>
  </cols>
  <sheetData>
    <row r="1" ht="18.75" customHeight="1" spans="1:10">
      <c r="A1" s="123"/>
      <c r="B1" s="123"/>
      <c r="C1" s="123"/>
      <c r="D1" s="123"/>
      <c r="E1" s="123"/>
      <c r="F1" s="123"/>
      <c r="G1" s="123"/>
      <c r="H1" s="123"/>
      <c r="I1" s="123"/>
      <c r="J1" s="127" t="s">
        <v>365</v>
      </c>
    </row>
    <row r="2" ht="34.5" customHeight="1" spans="1:10">
      <c r="A2" s="124" t="str">
        <f>"2026"&amp;"年部门项目支出绩效目标表"</f>
        <v>2026年部门项目支出绩效目标表</v>
      </c>
      <c r="B2" s="124"/>
      <c r="C2" s="124"/>
      <c r="D2" s="124"/>
      <c r="E2" s="124"/>
      <c r="F2" s="124"/>
      <c r="G2" s="124"/>
      <c r="H2" s="124"/>
      <c r="I2" s="124"/>
      <c r="J2" s="124"/>
    </row>
    <row r="3" ht="18.75" customHeight="1" spans="1:10">
      <c r="A3" s="123" t="str">
        <f>"单位名称："&amp;"陇川县卫生健康局"</f>
        <v>单位名称：陇川县卫生健康局</v>
      </c>
      <c r="B3" s="123"/>
      <c r="C3" s="123"/>
      <c r="D3" s="123"/>
      <c r="E3" s="123"/>
      <c r="F3" s="123"/>
      <c r="G3" s="123"/>
      <c r="H3" s="123"/>
      <c r="I3" s="123"/>
      <c r="J3" s="123"/>
    </row>
    <row r="4" ht="22.5" customHeight="1" spans="1:10">
      <c r="A4" s="125" t="s">
        <v>366</v>
      </c>
      <c r="B4" s="125" t="s">
        <v>367</v>
      </c>
      <c r="C4" s="125" t="s">
        <v>368</v>
      </c>
      <c r="D4" s="125" t="s">
        <v>369</v>
      </c>
      <c r="E4" s="125" t="s">
        <v>370</v>
      </c>
      <c r="F4" s="125" t="s">
        <v>371</v>
      </c>
      <c r="G4" s="125" t="s">
        <v>372</v>
      </c>
      <c r="H4" s="125" t="s">
        <v>373</v>
      </c>
      <c r="I4" s="125" t="s">
        <v>374</v>
      </c>
      <c r="J4" s="125" t="s">
        <v>375</v>
      </c>
    </row>
    <row r="5" ht="22.5" customHeight="1" spans="1:10">
      <c r="A5" s="125" t="s">
        <v>85</v>
      </c>
      <c r="B5" s="125" t="s">
        <v>86</v>
      </c>
      <c r="C5" s="125" t="s">
        <v>87</v>
      </c>
      <c r="D5" s="125" t="s">
        <v>88</v>
      </c>
      <c r="E5" s="125" t="s">
        <v>89</v>
      </c>
      <c r="F5" s="125" t="s">
        <v>90</v>
      </c>
      <c r="G5" s="125" t="s">
        <v>91</v>
      </c>
      <c r="H5" s="125" t="s">
        <v>92</v>
      </c>
      <c r="I5" s="125" t="s">
        <v>93</v>
      </c>
      <c r="J5" s="125" t="s">
        <v>94</v>
      </c>
    </row>
    <row r="6" ht="52.5" customHeight="1" spans="1:10">
      <c r="A6" s="125" t="s">
        <v>72</v>
      </c>
      <c r="B6" s="125"/>
      <c r="C6" s="125"/>
      <c r="D6" s="125"/>
      <c r="E6" s="125"/>
      <c r="F6" s="125"/>
      <c r="G6" s="125"/>
      <c r="H6" s="125"/>
      <c r="I6" s="125"/>
      <c r="J6" s="125"/>
    </row>
    <row r="7" ht="52.5" customHeight="1" outlineLevel="1" spans="1:10">
      <c r="A7" s="126" t="s">
        <v>361</v>
      </c>
      <c r="B7" s="126" t="s">
        <v>376</v>
      </c>
      <c r="C7" s="126" t="s">
        <v>377</v>
      </c>
      <c r="D7" s="126" t="s">
        <v>378</v>
      </c>
      <c r="E7" s="126" t="s">
        <v>379</v>
      </c>
      <c r="F7" s="126" t="s">
        <v>380</v>
      </c>
      <c r="G7" s="125" t="s">
        <v>381</v>
      </c>
      <c r="H7" s="125" t="s">
        <v>382</v>
      </c>
      <c r="I7" s="126" t="s">
        <v>383</v>
      </c>
      <c r="J7" s="126" t="s">
        <v>384</v>
      </c>
    </row>
    <row r="8" ht="52.5" customHeight="1" outlineLevel="1" spans="1:10">
      <c r="A8" s="126" t="s">
        <v>361</v>
      </c>
      <c r="B8" s="126" t="s">
        <v>376</v>
      </c>
      <c r="C8" s="126" t="s">
        <v>377</v>
      </c>
      <c r="D8" s="126" t="s">
        <v>385</v>
      </c>
      <c r="E8" s="126" t="s">
        <v>386</v>
      </c>
      <c r="F8" s="126" t="s">
        <v>380</v>
      </c>
      <c r="G8" s="125" t="s">
        <v>387</v>
      </c>
      <c r="H8" s="125" t="s">
        <v>388</v>
      </c>
      <c r="I8" s="126" t="s">
        <v>383</v>
      </c>
      <c r="J8" s="126" t="s">
        <v>389</v>
      </c>
    </row>
    <row r="9" ht="52.5" customHeight="1" outlineLevel="1" spans="1:10">
      <c r="A9" s="126" t="s">
        <v>361</v>
      </c>
      <c r="B9" s="126" t="s">
        <v>376</v>
      </c>
      <c r="C9" s="126" t="s">
        <v>377</v>
      </c>
      <c r="D9" s="126" t="s">
        <v>390</v>
      </c>
      <c r="E9" s="126" t="s">
        <v>391</v>
      </c>
      <c r="F9" s="126" t="s">
        <v>392</v>
      </c>
      <c r="G9" s="125" t="s">
        <v>393</v>
      </c>
      <c r="H9" s="125" t="s">
        <v>388</v>
      </c>
      <c r="I9" s="126" t="s">
        <v>383</v>
      </c>
      <c r="J9" s="126" t="s">
        <v>394</v>
      </c>
    </row>
    <row r="10" ht="52.5" customHeight="1" outlineLevel="1" spans="1:10">
      <c r="A10" s="126" t="s">
        <v>361</v>
      </c>
      <c r="B10" s="126" t="s">
        <v>376</v>
      </c>
      <c r="C10" s="126" t="s">
        <v>395</v>
      </c>
      <c r="D10" s="126" t="s">
        <v>396</v>
      </c>
      <c r="E10" s="126" t="s">
        <v>397</v>
      </c>
      <c r="F10" s="126" t="s">
        <v>380</v>
      </c>
      <c r="G10" s="125" t="s">
        <v>398</v>
      </c>
      <c r="H10" s="125"/>
      <c r="I10" s="126" t="s">
        <v>399</v>
      </c>
      <c r="J10" s="126" t="s">
        <v>400</v>
      </c>
    </row>
    <row r="11" ht="52.5" customHeight="1" outlineLevel="1" spans="1:10">
      <c r="A11" s="126" t="s">
        <v>361</v>
      </c>
      <c r="B11" s="126" t="s">
        <v>376</v>
      </c>
      <c r="C11" s="126" t="s">
        <v>395</v>
      </c>
      <c r="D11" s="126" t="s">
        <v>396</v>
      </c>
      <c r="E11" s="126" t="s">
        <v>401</v>
      </c>
      <c r="F11" s="126" t="s">
        <v>380</v>
      </c>
      <c r="G11" s="125" t="s">
        <v>402</v>
      </c>
      <c r="H11" s="125"/>
      <c r="I11" s="126" t="s">
        <v>399</v>
      </c>
      <c r="J11" s="126" t="s">
        <v>403</v>
      </c>
    </row>
    <row r="12" ht="52.5" customHeight="1" outlineLevel="1" spans="1:10">
      <c r="A12" s="126" t="s">
        <v>361</v>
      </c>
      <c r="B12" s="126" t="s">
        <v>376</v>
      </c>
      <c r="C12" s="126" t="s">
        <v>404</v>
      </c>
      <c r="D12" s="126" t="s">
        <v>405</v>
      </c>
      <c r="E12" s="126" t="s">
        <v>406</v>
      </c>
      <c r="F12" s="126" t="s">
        <v>380</v>
      </c>
      <c r="G12" s="125" t="s">
        <v>407</v>
      </c>
      <c r="H12" s="125" t="s">
        <v>388</v>
      </c>
      <c r="I12" s="126" t="s">
        <v>383</v>
      </c>
      <c r="J12" s="126" t="s">
        <v>408</v>
      </c>
    </row>
    <row r="13" ht="52.5" customHeight="1" outlineLevel="1" spans="1:10">
      <c r="A13" s="126" t="s">
        <v>345</v>
      </c>
      <c r="B13" s="126" t="s">
        <v>409</v>
      </c>
      <c r="C13" s="126" t="s">
        <v>377</v>
      </c>
      <c r="D13" s="126" t="s">
        <v>378</v>
      </c>
      <c r="E13" s="126" t="s">
        <v>410</v>
      </c>
      <c r="F13" s="126" t="s">
        <v>392</v>
      </c>
      <c r="G13" s="125" t="s">
        <v>393</v>
      </c>
      <c r="H13" s="125" t="s">
        <v>388</v>
      </c>
      <c r="I13" s="126" t="s">
        <v>383</v>
      </c>
      <c r="J13" s="126" t="s">
        <v>411</v>
      </c>
    </row>
    <row r="14" ht="52.5" customHeight="1" outlineLevel="1" spans="1:10">
      <c r="A14" s="126" t="s">
        <v>345</v>
      </c>
      <c r="B14" s="126" t="s">
        <v>409</v>
      </c>
      <c r="C14" s="126" t="s">
        <v>377</v>
      </c>
      <c r="D14" s="126" t="s">
        <v>390</v>
      </c>
      <c r="E14" s="126" t="s">
        <v>412</v>
      </c>
      <c r="F14" s="126" t="s">
        <v>392</v>
      </c>
      <c r="G14" s="125" t="s">
        <v>413</v>
      </c>
      <c r="H14" s="125"/>
      <c r="I14" s="126" t="s">
        <v>399</v>
      </c>
      <c r="J14" s="126" t="s">
        <v>414</v>
      </c>
    </row>
    <row r="15" ht="52.5" customHeight="1" outlineLevel="1" spans="1:10">
      <c r="A15" s="126" t="s">
        <v>345</v>
      </c>
      <c r="B15" s="126" t="s">
        <v>409</v>
      </c>
      <c r="C15" s="126" t="s">
        <v>395</v>
      </c>
      <c r="D15" s="126" t="s">
        <v>396</v>
      </c>
      <c r="E15" s="126" t="s">
        <v>415</v>
      </c>
      <c r="F15" s="126" t="s">
        <v>392</v>
      </c>
      <c r="G15" s="125" t="s">
        <v>416</v>
      </c>
      <c r="H15" s="125"/>
      <c r="I15" s="126" t="s">
        <v>399</v>
      </c>
      <c r="J15" s="126" t="s">
        <v>415</v>
      </c>
    </row>
    <row r="16" ht="52.5" customHeight="1" outlineLevel="1" spans="1:10">
      <c r="A16" s="126" t="s">
        <v>345</v>
      </c>
      <c r="B16" s="126" t="s">
        <v>409</v>
      </c>
      <c r="C16" s="126" t="s">
        <v>404</v>
      </c>
      <c r="D16" s="126" t="s">
        <v>405</v>
      </c>
      <c r="E16" s="126" t="s">
        <v>417</v>
      </c>
      <c r="F16" s="126" t="s">
        <v>380</v>
      </c>
      <c r="G16" s="125" t="s">
        <v>407</v>
      </c>
      <c r="H16" s="125" t="s">
        <v>388</v>
      </c>
      <c r="I16" s="126" t="s">
        <v>383</v>
      </c>
      <c r="J16" s="126" t="s">
        <v>418</v>
      </c>
    </row>
    <row r="17" ht="52.5" customHeight="1" outlineLevel="1" spans="1:10">
      <c r="A17" s="126" t="s">
        <v>359</v>
      </c>
      <c r="B17" s="126" t="s">
        <v>419</v>
      </c>
      <c r="C17" s="126" t="s">
        <v>377</v>
      </c>
      <c r="D17" s="126" t="s">
        <v>378</v>
      </c>
      <c r="E17" s="126" t="s">
        <v>420</v>
      </c>
      <c r="F17" s="126" t="s">
        <v>380</v>
      </c>
      <c r="G17" s="125" t="s">
        <v>387</v>
      </c>
      <c r="H17" s="125" t="s">
        <v>388</v>
      </c>
      <c r="I17" s="126" t="s">
        <v>383</v>
      </c>
      <c r="J17" s="126" t="s">
        <v>421</v>
      </c>
    </row>
    <row r="18" ht="52.5" customHeight="1" outlineLevel="1" spans="1:10">
      <c r="A18" s="126" t="s">
        <v>359</v>
      </c>
      <c r="B18" s="126" t="s">
        <v>419</v>
      </c>
      <c r="C18" s="126" t="s">
        <v>395</v>
      </c>
      <c r="D18" s="126" t="s">
        <v>396</v>
      </c>
      <c r="E18" s="126" t="s">
        <v>422</v>
      </c>
      <c r="F18" s="126" t="s">
        <v>392</v>
      </c>
      <c r="G18" s="125" t="s">
        <v>416</v>
      </c>
      <c r="H18" s="125"/>
      <c r="I18" s="126" t="s">
        <v>399</v>
      </c>
      <c r="J18" s="126" t="s">
        <v>423</v>
      </c>
    </row>
    <row r="19" ht="52.5" customHeight="1" outlineLevel="1" spans="1:10">
      <c r="A19" s="126" t="s">
        <v>359</v>
      </c>
      <c r="B19" s="126" t="s">
        <v>419</v>
      </c>
      <c r="C19" s="126" t="s">
        <v>404</v>
      </c>
      <c r="D19" s="126" t="s">
        <v>405</v>
      </c>
      <c r="E19" s="126" t="s">
        <v>424</v>
      </c>
      <c r="F19" s="126" t="s">
        <v>380</v>
      </c>
      <c r="G19" s="125" t="s">
        <v>407</v>
      </c>
      <c r="H19" s="125" t="s">
        <v>388</v>
      </c>
      <c r="I19" s="126" t="s">
        <v>383</v>
      </c>
      <c r="J19" s="126" t="s">
        <v>425</v>
      </c>
    </row>
    <row r="20" ht="52.5" customHeight="1" outlineLevel="1" spans="1:10">
      <c r="A20" s="126" t="s">
        <v>359</v>
      </c>
      <c r="B20" s="126" t="s">
        <v>419</v>
      </c>
      <c r="C20" s="126" t="s">
        <v>404</v>
      </c>
      <c r="D20" s="126" t="s">
        <v>405</v>
      </c>
      <c r="E20" s="126" t="s">
        <v>426</v>
      </c>
      <c r="F20" s="126" t="s">
        <v>380</v>
      </c>
      <c r="G20" s="125" t="s">
        <v>427</v>
      </c>
      <c r="H20" s="125" t="s">
        <v>388</v>
      </c>
      <c r="I20" s="126" t="s">
        <v>383</v>
      </c>
      <c r="J20" s="126" t="s">
        <v>428</v>
      </c>
    </row>
    <row r="21" ht="52.5" customHeight="1" outlineLevel="1" spans="1:10">
      <c r="A21" s="126" t="s">
        <v>347</v>
      </c>
      <c r="B21" s="126" t="s">
        <v>429</v>
      </c>
      <c r="C21" s="126" t="s">
        <v>377</v>
      </c>
      <c r="D21" s="126" t="s">
        <v>378</v>
      </c>
      <c r="E21" s="126" t="s">
        <v>430</v>
      </c>
      <c r="F21" s="126" t="s">
        <v>392</v>
      </c>
      <c r="G21" s="125" t="s">
        <v>393</v>
      </c>
      <c r="H21" s="125" t="s">
        <v>388</v>
      </c>
      <c r="I21" s="126" t="s">
        <v>383</v>
      </c>
      <c r="J21" s="126" t="s">
        <v>431</v>
      </c>
    </row>
    <row r="22" ht="52.5" customHeight="1" outlineLevel="1" spans="1:10">
      <c r="A22" s="126" t="s">
        <v>347</v>
      </c>
      <c r="B22" s="126" t="s">
        <v>429</v>
      </c>
      <c r="C22" s="126" t="s">
        <v>377</v>
      </c>
      <c r="D22" s="126" t="s">
        <v>378</v>
      </c>
      <c r="E22" s="126" t="s">
        <v>432</v>
      </c>
      <c r="F22" s="126" t="s">
        <v>392</v>
      </c>
      <c r="G22" s="125" t="s">
        <v>393</v>
      </c>
      <c r="H22" s="125" t="s">
        <v>388</v>
      </c>
      <c r="I22" s="126" t="s">
        <v>383</v>
      </c>
      <c r="J22" s="126" t="s">
        <v>433</v>
      </c>
    </row>
    <row r="23" ht="52.5" customHeight="1" outlineLevel="1" spans="1:10">
      <c r="A23" s="126" t="s">
        <v>347</v>
      </c>
      <c r="B23" s="126" t="s">
        <v>429</v>
      </c>
      <c r="C23" s="126" t="s">
        <v>377</v>
      </c>
      <c r="D23" s="126" t="s">
        <v>385</v>
      </c>
      <c r="E23" s="126" t="s">
        <v>434</v>
      </c>
      <c r="F23" s="126" t="s">
        <v>380</v>
      </c>
      <c r="G23" s="125" t="s">
        <v>387</v>
      </c>
      <c r="H23" s="125" t="s">
        <v>388</v>
      </c>
      <c r="I23" s="126" t="s">
        <v>383</v>
      </c>
      <c r="J23" s="126" t="s">
        <v>435</v>
      </c>
    </row>
    <row r="24" ht="52.5" customHeight="1" outlineLevel="1" spans="1:10">
      <c r="A24" s="126" t="s">
        <v>347</v>
      </c>
      <c r="B24" s="126" t="s">
        <v>429</v>
      </c>
      <c r="C24" s="126" t="s">
        <v>377</v>
      </c>
      <c r="D24" s="126" t="s">
        <v>385</v>
      </c>
      <c r="E24" s="126" t="s">
        <v>436</v>
      </c>
      <c r="F24" s="126" t="s">
        <v>392</v>
      </c>
      <c r="G24" s="125" t="s">
        <v>393</v>
      </c>
      <c r="H24" s="125" t="s">
        <v>388</v>
      </c>
      <c r="I24" s="126" t="s">
        <v>383</v>
      </c>
      <c r="J24" s="126" t="s">
        <v>437</v>
      </c>
    </row>
    <row r="25" ht="52.5" customHeight="1" outlineLevel="1" spans="1:10">
      <c r="A25" s="126" t="s">
        <v>347</v>
      </c>
      <c r="B25" s="126" t="s">
        <v>429</v>
      </c>
      <c r="C25" s="126" t="s">
        <v>377</v>
      </c>
      <c r="D25" s="126" t="s">
        <v>390</v>
      </c>
      <c r="E25" s="126" t="s">
        <v>438</v>
      </c>
      <c r="F25" s="126" t="s">
        <v>392</v>
      </c>
      <c r="G25" s="125" t="s">
        <v>393</v>
      </c>
      <c r="H25" s="125" t="s">
        <v>388</v>
      </c>
      <c r="I25" s="126" t="s">
        <v>383</v>
      </c>
      <c r="J25" s="126" t="s">
        <v>439</v>
      </c>
    </row>
    <row r="26" ht="52.5" customHeight="1" outlineLevel="1" spans="1:10">
      <c r="A26" s="126" t="s">
        <v>347</v>
      </c>
      <c r="B26" s="126" t="s">
        <v>429</v>
      </c>
      <c r="C26" s="126" t="s">
        <v>395</v>
      </c>
      <c r="D26" s="126" t="s">
        <v>396</v>
      </c>
      <c r="E26" s="126" t="s">
        <v>440</v>
      </c>
      <c r="F26" s="126" t="s">
        <v>392</v>
      </c>
      <c r="G26" s="125" t="s">
        <v>441</v>
      </c>
      <c r="H26" s="125"/>
      <c r="I26" s="126" t="s">
        <v>399</v>
      </c>
      <c r="J26" s="126" t="s">
        <v>442</v>
      </c>
    </row>
    <row r="27" ht="52.5" customHeight="1" outlineLevel="1" spans="1:10">
      <c r="A27" s="126" t="s">
        <v>347</v>
      </c>
      <c r="B27" s="126" t="s">
        <v>429</v>
      </c>
      <c r="C27" s="126" t="s">
        <v>404</v>
      </c>
      <c r="D27" s="126" t="s">
        <v>405</v>
      </c>
      <c r="E27" s="126" t="s">
        <v>443</v>
      </c>
      <c r="F27" s="126" t="s">
        <v>380</v>
      </c>
      <c r="G27" s="125" t="s">
        <v>427</v>
      </c>
      <c r="H27" s="125" t="s">
        <v>388</v>
      </c>
      <c r="I27" s="126" t="s">
        <v>383</v>
      </c>
      <c r="J27" s="126" t="s">
        <v>443</v>
      </c>
    </row>
    <row r="28" ht="52.5" customHeight="1" outlineLevel="1" spans="1:10">
      <c r="A28" s="126" t="s">
        <v>335</v>
      </c>
      <c r="B28" s="126" t="s">
        <v>444</v>
      </c>
      <c r="C28" s="126" t="s">
        <v>377</v>
      </c>
      <c r="D28" s="126" t="s">
        <v>378</v>
      </c>
      <c r="E28" s="126" t="s">
        <v>445</v>
      </c>
      <c r="F28" s="126" t="s">
        <v>380</v>
      </c>
      <c r="G28" s="125" t="s">
        <v>393</v>
      </c>
      <c r="H28" s="125" t="s">
        <v>446</v>
      </c>
      <c r="I28" s="126" t="s">
        <v>383</v>
      </c>
      <c r="J28" s="126" t="s">
        <v>447</v>
      </c>
    </row>
    <row r="29" ht="52.5" customHeight="1" outlineLevel="1" spans="1:10">
      <c r="A29" s="126" t="s">
        <v>335</v>
      </c>
      <c r="B29" s="126" t="s">
        <v>444</v>
      </c>
      <c r="C29" s="126" t="s">
        <v>377</v>
      </c>
      <c r="D29" s="126" t="s">
        <v>378</v>
      </c>
      <c r="E29" s="126" t="s">
        <v>448</v>
      </c>
      <c r="F29" s="126" t="s">
        <v>380</v>
      </c>
      <c r="G29" s="125" t="s">
        <v>393</v>
      </c>
      <c r="H29" s="125" t="s">
        <v>449</v>
      </c>
      <c r="I29" s="126" t="s">
        <v>383</v>
      </c>
      <c r="J29" s="126" t="s">
        <v>450</v>
      </c>
    </row>
    <row r="30" ht="52.5" customHeight="1" outlineLevel="1" spans="1:10">
      <c r="A30" s="126" t="s">
        <v>335</v>
      </c>
      <c r="B30" s="126" t="s">
        <v>444</v>
      </c>
      <c r="C30" s="126" t="s">
        <v>377</v>
      </c>
      <c r="D30" s="126" t="s">
        <v>385</v>
      </c>
      <c r="E30" s="126" t="s">
        <v>451</v>
      </c>
      <c r="F30" s="126" t="s">
        <v>380</v>
      </c>
      <c r="G30" s="125" t="s">
        <v>427</v>
      </c>
      <c r="H30" s="125" t="s">
        <v>388</v>
      </c>
      <c r="I30" s="126" t="s">
        <v>383</v>
      </c>
      <c r="J30" s="126" t="s">
        <v>452</v>
      </c>
    </row>
    <row r="31" ht="52.5" customHeight="1" outlineLevel="1" spans="1:10">
      <c r="A31" s="126" t="s">
        <v>335</v>
      </c>
      <c r="B31" s="126" t="s">
        <v>444</v>
      </c>
      <c r="C31" s="126" t="s">
        <v>395</v>
      </c>
      <c r="D31" s="126" t="s">
        <v>396</v>
      </c>
      <c r="E31" s="126" t="s">
        <v>453</v>
      </c>
      <c r="F31" s="126" t="s">
        <v>380</v>
      </c>
      <c r="G31" s="125" t="s">
        <v>454</v>
      </c>
      <c r="H31" s="125" t="s">
        <v>388</v>
      </c>
      <c r="I31" s="126" t="s">
        <v>383</v>
      </c>
      <c r="J31" s="126" t="s">
        <v>455</v>
      </c>
    </row>
    <row r="32" ht="52.5" customHeight="1" outlineLevel="1" spans="1:10">
      <c r="A32" s="126" t="s">
        <v>335</v>
      </c>
      <c r="B32" s="126" t="s">
        <v>444</v>
      </c>
      <c r="C32" s="126" t="s">
        <v>404</v>
      </c>
      <c r="D32" s="126" t="s">
        <v>405</v>
      </c>
      <c r="E32" s="126" t="s">
        <v>456</v>
      </c>
      <c r="F32" s="126" t="s">
        <v>380</v>
      </c>
      <c r="G32" s="125" t="s">
        <v>427</v>
      </c>
      <c r="H32" s="125" t="s">
        <v>388</v>
      </c>
      <c r="I32" s="126" t="s">
        <v>383</v>
      </c>
      <c r="J32" s="126" t="s">
        <v>457</v>
      </c>
    </row>
    <row r="33" ht="52.5" customHeight="1" outlineLevel="1" spans="1:10">
      <c r="A33" s="126" t="s">
        <v>343</v>
      </c>
      <c r="B33" s="126" t="s">
        <v>458</v>
      </c>
      <c r="C33" s="126" t="s">
        <v>377</v>
      </c>
      <c r="D33" s="126" t="s">
        <v>378</v>
      </c>
      <c r="E33" s="126" t="s">
        <v>459</v>
      </c>
      <c r="F33" s="126" t="s">
        <v>380</v>
      </c>
      <c r="G33" s="125" t="s">
        <v>387</v>
      </c>
      <c r="H33" s="125" t="s">
        <v>388</v>
      </c>
      <c r="I33" s="126" t="s">
        <v>383</v>
      </c>
      <c r="J33" s="126" t="s">
        <v>460</v>
      </c>
    </row>
    <row r="34" ht="52.5" customHeight="1" outlineLevel="1" spans="1:10">
      <c r="A34" s="126" t="s">
        <v>343</v>
      </c>
      <c r="B34" s="126" t="s">
        <v>458</v>
      </c>
      <c r="C34" s="126" t="s">
        <v>377</v>
      </c>
      <c r="D34" s="126" t="s">
        <v>378</v>
      </c>
      <c r="E34" s="126" t="s">
        <v>461</v>
      </c>
      <c r="F34" s="126" t="s">
        <v>392</v>
      </c>
      <c r="G34" s="125" t="s">
        <v>393</v>
      </c>
      <c r="H34" s="125" t="s">
        <v>388</v>
      </c>
      <c r="I34" s="126" t="s">
        <v>383</v>
      </c>
      <c r="J34" s="126" t="s">
        <v>462</v>
      </c>
    </row>
    <row r="35" ht="52.5" customHeight="1" outlineLevel="1" spans="1:10">
      <c r="A35" s="126" t="s">
        <v>343</v>
      </c>
      <c r="B35" s="126" t="s">
        <v>458</v>
      </c>
      <c r="C35" s="126" t="s">
        <v>377</v>
      </c>
      <c r="D35" s="126" t="s">
        <v>378</v>
      </c>
      <c r="E35" s="126" t="s">
        <v>463</v>
      </c>
      <c r="F35" s="126" t="s">
        <v>392</v>
      </c>
      <c r="G35" s="125" t="s">
        <v>393</v>
      </c>
      <c r="H35" s="125" t="s">
        <v>388</v>
      </c>
      <c r="I35" s="126" t="s">
        <v>383</v>
      </c>
      <c r="J35" s="126" t="s">
        <v>464</v>
      </c>
    </row>
    <row r="36" ht="52.5" customHeight="1" outlineLevel="1" spans="1:10">
      <c r="A36" s="126" t="s">
        <v>343</v>
      </c>
      <c r="B36" s="126" t="s">
        <v>458</v>
      </c>
      <c r="C36" s="126" t="s">
        <v>395</v>
      </c>
      <c r="D36" s="126" t="s">
        <v>396</v>
      </c>
      <c r="E36" s="126" t="s">
        <v>465</v>
      </c>
      <c r="F36" s="126" t="s">
        <v>392</v>
      </c>
      <c r="G36" s="125" t="s">
        <v>416</v>
      </c>
      <c r="H36" s="125"/>
      <c r="I36" s="126" t="s">
        <v>399</v>
      </c>
      <c r="J36" s="126" t="s">
        <v>466</v>
      </c>
    </row>
    <row r="37" ht="52.5" customHeight="1" outlineLevel="1" spans="1:10">
      <c r="A37" s="126" t="s">
        <v>343</v>
      </c>
      <c r="B37" s="126" t="s">
        <v>458</v>
      </c>
      <c r="C37" s="126" t="s">
        <v>404</v>
      </c>
      <c r="D37" s="126" t="s">
        <v>405</v>
      </c>
      <c r="E37" s="126" t="s">
        <v>467</v>
      </c>
      <c r="F37" s="126" t="s">
        <v>380</v>
      </c>
      <c r="G37" s="125" t="s">
        <v>407</v>
      </c>
      <c r="H37" s="125" t="s">
        <v>388</v>
      </c>
      <c r="I37" s="126" t="s">
        <v>383</v>
      </c>
      <c r="J37" s="126" t="s">
        <v>425</v>
      </c>
    </row>
    <row r="38" ht="52.5" customHeight="1" outlineLevel="1" spans="1:10">
      <c r="A38" s="126" t="s">
        <v>341</v>
      </c>
      <c r="B38" s="126" t="s">
        <v>468</v>
      </c>
      <c r="C38" s="126" t="s">
        <v>377</v>
      </c>
      <c r="D38" s="126" t="s">
        <v>378</v>
      </c>
      <c r="E38" s="126" t="s">
        <v>469</v>
      </c>
      <c r="F38" s="126" t="s">
        <v>392</v>
      </c>
      <c r="G38" s="125" t="s">
        <v>393</v>
      </c>
      <c r="H38" s="125" t="s">
        <v>388</v>
      </c>
      <c r="I38" s="126" t="s">
        <v>383</v>
      </c>
      <c r="J38" s="126" t="s">
        <v>469</v>
      </c>
    </row>
    <row r="39" ht="52.5" customHeight="1" outlineLevel="1" spans="1:10">
      <c r="A39" s="126" t="s">
        <v>341</v>
      </c>
      <c r="B39" s="126" t="s">
        <v>468</v>
      </c>
      <c r="C39" s="126" t="s">
        <v>377</v>
      </c>
      <c r="D39" s="126" t="s">
        <v>390</v>
      </c>
      <c r="E39" s="126" t="s">
        <v>470</v>
      </c>
      <c r="F39" s="126" t="s">
        <v>392</v>
      </c>
      <c r="G39" s="125" t="s">
        <v>393</v>
      </c>
      <c r="H39" s="125" t="s">
        <v>388</v>
      </c>
      <c r="I39" s="126" t="s">
        <v>383</v>
      </c>
      <c r="J39" s="126" t="s">
        <v>471</v>
      </c>
    </row>
    <row r="40" ht="52.5" customHeight="1" outlineLevel="1" spans="1:10">
      <c r="A40" s="126" t="s">
        <v>341</v>
      </c>
      <c r="B40" s="126" t="s">
        <v>468</v>
      </c>
      <c r="C40" s="126" t="s">
        <v>395</v>
      </c>
      <c r="D40" s="126" t="s">
        <v>396</v>
      </c>
      <c r="E40" s="126" t="s">
        <v>472</v>
      </c>
      <c r="F40" s="126" t="s">
        <v>392</v>
      </c>
      <c r="G40" s="125" t="s">
        <v>416</v>
      </c>
      <c r="H40" s="125"/>
      <c r="I40" s="126" t="s">
        <v>399</v>
      </c>
      <c r="J40" s="126" t="s">
        <v>471</v>
      </c>
    </row>
    <row r="41" ht="52.5" customHeight="1" outlineLevel="1" spans="1:10">
      <c r="A41" s="126" t="s">
        <v>341</v>
      </c>
      <c r="B41" s="126" t="s">
        <v>468</v>
      </c>
      <c r="C41" s="126" t="s">
        <v>404</v>
      </c>
      <c r="D41" s="126" t="s">
        <v>405</v>
      </c>
      <c r="E41" s="126" t="s">
        <v>473</v>
      </c>
      <c r="F41" s="126" t="s">
        <v>380</v>
      </c>
      <c r="G41" s="125" t="s">
        <v>427</v>
      </c>
      <c r="H41" s="125" t="s">
        <v>388</v>
      </c>
      <c r="I41" s="126" t="s">
        <v>383</v>
      </c>
      <c r="J41" s="126" t="s">
        <v>473</v>
      </c>
    </row>
    <row r="42" ht="52.5" customHeight="1" outlineLevel="1" spans="1:10">
      <c r="A42" s="126" t="s">
        <v>349</v>
      </c>
      <c r="B42" s="126" t="s">
        <v>474</v>
      </c>
      <c r="C42" s="126" t="s">
        <v>377</v>
      </c>
      <c r="D42" s="126" t="s">
        <v>378</v>
      </c>
      <c r="E42" s="126" t="s">
        <v>475</v>
      </c>
      <c r="F42" s="126" t="s">
        <v>392</v>
      </c>
      <c r="G42" s="125" t="s">
        <v>393</v>
      </c>
      <c r="H42" s="125" t="s">
        <v>388</v>
      </c>
      <c r="I42" s="126" t="s">
        <v>383</v>
      </c>
      <c r="J42" s="126" t="s">
        <v>476</v>
      </c>
    </row>
    <row r="43" ht="52.5" customHeight="1" outlineLevel="1" spans="1:10">
      <c r="A43" s="126" t="s">
        <v>349</v>
      </c>
      <c r="B43" s="126" t="s">
        <v>474</v>
      </c>
      <c r="C43" s="126" t="s">
        <v>395</v>
      </c>
      <c r="D43" s="126" t="s">
        <v>396</v>
      </c>
      <c r="E43" s="126" t="s">
        <v>477</v>
      </c>
      <c r="F43" s="126" t="s">
        <v>392</v>
      </c>
      <c r="G43" s="125" t="s">
        <v>416</v>
      </c>
      <c r="H43" s="125"/>
      <c r="I43" s="126" t="s">
        <v>399</v>
      </c>
      <c r="J43" s="126" t="s">
        <v>477</v>
      </c>
    </row>
    <row r="44" ht="52.5" customHeight="1" outlineLevel="1" spans="1:10">
      <c r="A44" s="126" t="s">
        <v>349</v>
      </c>
      <c r="B44" s="126" t="s">
        <v>474</v>
      </c>
      <c r="C44" s="126" t="s">
        <v>404</v>
      </c>
      <c r="D44" s="126" t="s">
        <v>405</v>
      </c>
      <c r="E44" s="126" t="s">
        <v>478</v>
      </c>
      <c r="F44" s="126" t="s">
        <v>380</v>
      </c>
      <c r="G44" s="125" t="s">
        <v>427</v>
      </c>
      <c r="H44" s="125" t="s">
        <v>388</v>
      </c>
      <c r="I44" s="126" t="s">
        <v>383</v>
      </c>
      <c r="J44" s="126" t="s">
        <v>418</v>
      </c>
    </row>
    <row r="45" ht="52.5" customHeight="1" outlineLevel="1" spans="1:10">
      <c r="A45" s="126" t="s">
        <v>331</v>
      </c>
      <c r="B45" s="126" t="s">
        <v>479</v>
      </c>
      <c r="C45" s="126" t="s">
        <v>377</v>
      </c>
      <c r="D45" s="126" t="s">
        <v>378</v>
      </c>
      <c r="E45" s="126" t="s">
        <v>480</v>
      </c>
      <c r="F45" s="126" t="s">
        <v>392</v>
      </c>
      <c r="G45" s="125" t="s">
        <v>481</v>
      </c>
      <c r="H45" s="125" t="s">
        <v>382</v>
      </c>
      <c r="I45" s="126" t="s">
        <v>383</v>
      </c>
      <c r="J45" s="126" t="s">
        <v>482</v>
      </c>
    </row>
    <row r="46" ht="52.5" customHeight="1" outlineLevel="1" spans="1:10">
      <c r="A46" s="126" t="s">
        <v>331</v>
      </c>
      <c r="B46" s="126" t="s">
        <v>479</v>
      </c>
      <c r="C46" s="126" t="s">
        <v>377</v>
      </c>
      <c r="D46" s="126" t="s">
        <v>385</v>
      </c>
      <c r="E46" s="126" t="s">
        <v>434</v>
      </c>
      <c r="F46" s="126" t="s">
        <v>392</v>
      </c>
      <c r="G46" s="125" t="s">
        <v>393</v>
      </c>
      <c r="H46" s="125" t="s">
        <v>388</v>
      </c>
      <c r="I46" s="126" t="s">
        <v>383</v>
      </c>
      <c r="J46" s="126" t="s">
        <v>476</v>
      </c>
    </row>
    <row r="47" ht="52.5" customHeight="1" outlineLevel="1" spans="1:10">
      <c r="A47" s="126" t="s">
        <v>331</v>
      </c>
      <c r="B47" s="126" t="s">
        <v>479</v>
      </c>
      <c r="C47" s="126" t="s">
        <v>395</v>
      </c>
      <c r="D47" s="126" t="s">
        <v>483</v>
      </c>
      <c r="E47" s="126" t="s">
        <v>484</v>
      </c>
      <c r="F47" s="126" t="s">
        <v>392</v>
      </c>
      <c r="G47" s="125" t="s">
        <v>485</v>
      </c>
      <c r="H47" s="125"/>
      <c r="I47" s="126" t="s">
        <v>399</v>
      </c>
      <c r="J47" s="126" t="s">
        <v>486</v>
      </c>
    </row>
    <row r="48" ht="52.5" customHeight="1" outlineLevel="1" spans="1:10">
      <c r="A48" s="126" t="s">
        <v>331</v>
      </c>
      <c r="B48" s="126" t="s">
        <v>479</v>
      </c>
      <c r="C48" s="126" t="s">
        <v>395</v>
      </c>
      <c r="D48" s="126" t="s">
        <v>396</v>
      </c>
      <c r="E48" s="126" t="s">
        <v>487</v>
      </c>
      <c r="F48" s="126" t="s">
        <v>392</v>
      </c>
      <c r="G48" s="125" t="s">
        <v>485</v>
      </c>
      <c r="H48" s="125"/>
      <c r="I48" s="126" t="s">
        <v>399</v>
      </c>
      <c r="J48" s="126" t="s">
        <v>488</v>
      </c>
    </row>
    <row r="49" ht="52.5" customHeight="1" outlineLevel="1" spans="1:10">
      <c r="A49" s="126" t="s">
        <v>331</v>
      </c>
      <c r="B49" s="126" t="s">
        <v>479</v>
      </c>
      <c r="C49" s="126" t="s">
        <v>404</v>
      </c>
      <c r="D49" s="126" t="s">
        <v>405</v>
      </c>
      <c r="E49" s="126" t="s">
        <v>489</v>
      </c>
      <c r="F49" s="126" t="s">
        <v>380</v>
      </c>
      <c r="G49" s="125" t="s">
        <v>490</v>
      </c>
      <c r="H49" s="125" t="s">
        <v>388</v>
      </c>
      <c r="I49" s="126" t="s">
        <v>383</v>
      </c>
      <c r="J49" s="126" t="s">
        <v>491</v>
      </c>
    </row>
    <row r="50" ht="52.5" customHeight="1" outlineLevel="1" spans="1:10">
      <c r="A50" s="126" t="s">
        <v>333</v>
      </c>
      <c r="B50" s="126" t="s">
        <v>492</v>
      </c>
      <c r="C50" s="126" t="s">
        <v>377</v>
      </c>
      <c r="D50" s="126" t="s">
        <v>378</v>
      </c>
      <c r="E50" s="126" t="s">
        <v>480</v>
      </c>
      <c r="F50" s="126" t="s">
        <v>380</v>
      </c>
      <c r="G50" s="125" t="s">
        <v>493</v>
      </c>
      <c r="H50" s="125" t="s">
        <v>382</v>
      </c>
      <c r="I50" s="126" t="s">
        <v>383</v>
      </c>
      <c r="J50" s="126" t="s">
        <v>494</v>
      </c>
    </row>
    <row r="51" ht="52.5" customHeight="1" outlineLevel="1" spans="1:10">
      <c r="A51" s="126" t="s">
        <v>333</v>
      </c>
      <c r="B51" s="126" t="s">
        <v>492</v>
      </c>
      <c r="C51" s="126" t="s">
        <v>377</v>
      </c>
      <c r="D51" s="126" t="s">
        <v>385</v>
      </c>
      <c r="E51" s="126" t="s">
        <v>434</v>
      </c>
      <c r="F51" s="126" t="s">
        <v>392</v>
      </c>
      <c r="G51" s="125" t="s">
        <v>393</v>
      </c>
      <c r="H51" s="125" t="s">
        <v>388</v>
      </c>
      <c r="I51" s="126" t="s">
        <v>383</v>
      </c>
      <c r="J51" s="126" t="s">
        <v>476</v>
      </c>
    </row>
    <row r="52" ht="52.5" customHeight="1" outlineLevel="1" spans="1:10">
      <c r="A52" s="126" t="s">
        <v>333</v>
      </c>
      <c r="B52" s="126" t="s">
        <v>492</v>
      </c>
      <c r="C52" s="126" t="s">
        <v>395</v>
      </c>
      <c r="D52" s="126" t="s">
        <v>396</v>
      </c>
      <c r="E52" s="126" t="s">
        <v>484</v>
      </c>
      <c r="F52" s="126" t="s">
        <v>392</v>
      </c>
      <c r="G52" s="125" t="s">
        <v>485</v>
      </c>
      <c r="H52" s="125"/>
      <c r="I52" s="126" t="s">
        <v>399</v>
      </c>
      <c r="J52" s="126" t="s">
        <v>486</v>
      </c>
    </row>
    <row r="53" ht="52.5" customHeight="1" outlineLevel="1" spans="1:10">
      <c r="A53" s="126" t="s">
        <v>333</v>
      </c>
      <c r="B53" s="126" t="s">
        <v>492</v>
      </c>
      <c r="C53" s="126" t="s">
        <v>395</v>
      </c>
      <c r="D53" s="126" t="s">
        <v>396</v>
      </c>
      <c r="E53" s="126" t="s">
        <v>487</v>
      </c>
      <c r="F53" s="126" t="s">
        <v>392</v>
      </c>
      <c r="G53" s="125" t="s">
        <v>485</v>
      </c>
      <c r="H53" s="125"/>
      <c r="I53" s="126" t="s">
        <v>399</v>
      </c>
      <c r="J53" s="126" t="s">
        <v>488</v>
      </c>
    </row>
    <row r="54" ht="52.5" customHeight="1" outlineLevel="1" spans="1:10">
      <c r="A54" s="126" t="s">
        <v>333</v>
      </c>
      <c r="B54" s="126" t="s">
        <v>492</v>
      </c>
      <c r="C54" s="126" t="s">
        <v>404</v>
      </c>
      <c r="D54" s="126" t="s">
        <v>405</v>
      </c>
      <c r="E54" s="126" t="s">
        <v>489</v>
      </c>
      <c r="F54" s="126" t="s">
        <v>380</v>
      </c>
      <c r="G54" s="125" t="s">
        <v>490</v>
      </c>
      <c r="H54" s="125" t="s">
        <v>388</v>
      </c>
      <c r="I54" s="126" t="s">
        <v>383</v>
      </c>
      <c r="J54" s="126" t="s">
        <v>491</v>
      </c>
    </row>
    <row r="55" ht="52.5" customHeight="1" outlineLevel="1" spans="1:10">
      <c r="A55" s="126" t="s">
        <v>319</v>
      </c>
      <c r="B55" s="126" t="s">
        <v>495</v>
      </c>
      <c r="C55" s="126" t="s">
        <v>377</v>
      </c>
      <c r="D55" s="126" t="s">
        <v>378</v>
      </c>
      <c r="E55" s="126" t="s">
        <v>496</v>
      </c>
      <c r="F55" s="126" t="s">
        <v>392</v>
      </c>
      <c r="G55" s="125" t="s">
        <v>393</v>
      </c>
      <c r="H55" s="125" t="s">
        <v>388</v>
      </c>
      <c r="I55" s="126" t="s">
        <v>383</v>
      </c>
      <c r="J55" s="126" t="s">
        <v>497</v>
      </c>
    </row>
    <row r="56" ht="52.5" customHeight="1" outlineLevel="1" spans="1:10">
      <c r="A56" s="126" t="s">
        <v>319</v>
      </c>
      <c r="B56" s="126" t="s">
        <v>495</v>
      </c>
      <c r="C56" s="126" t="s">
        <v>377</v>
      </c>
      <c r="D56" s="126" t="s">
        <v>378</v>
      </c>
      <c r="E56" s="126" t="s">
        <v>498</v>
      </c>
      <c r="F56" s="126" t="s">
        <v>392</v>
      </c>
      <c r="G56" s="125" t="s">
        <v>393</v>
      </c>
      <c r="H56" s="125" t="s">
        <v>388</v>
      </c>
      <c r="I56" s="126" t="s">
        <v>383</v>
      </c>
      <c r="J56" s="126" t="s">
        <v>499</v>
      </c>
    </row>
    <row r="57" ht="52.5" customHeight="1" outlineLevel="1" spans="1:10">
      <c r="A57" s="126" t="s">
        <v>319</v>
      </c>
      <c r="B57" s="126" t="s">
        <v>495</v>
      </c>
      <c r="C57" s="126" t="s">
        <v>377</v>
      </c>
      <c r="D57" s="126" t="s">
        <v>385</v>
      </c>
      <c r="E57" s="126" t="s">
        <v>500</v>
      </c>
      <c r="F57" s="126" t="s">
        <v>392</v>
      </c>
      <c r="G57" s="125" t="s">
        <v>393</v>
      </c>
      <c r="H57" s="125" t="s">
        <v>388</v>
      </c>
      <c r="I57" s="126" t="s">
        <v>383</v>
      </c>
      <c r="J57" s="126" t="s">
        <v>501</v>
      </c>
    </row>
    <row r="58" ht="52.5" customHeight="1" outlineLevel="1" spans="1:10">
      <c r="A58" s="126" t="s">
        <v>319</v>
      </c>
      <c r="B58" s="126" t="s">
        <v>495</v>
      </c>
      <c r="C58" s="126" t="s">
        <v>377</v>
      </c>
      <c r="D58" s="126" t="s">
        <v>390</v>
      </c>
      <c r="E58" s="126" t="s">
        <v>502</v>
      </c>
      <c r="F58" s="126" t="s">
        <v>392</v>
      </c>
      <c r="G58" s="125" t="s">
        <v>393</v>
      </c>
      <c r="H58" s="125" t="s">
        <v>388</v>
      </c>
      <c r="I58" s="126" t="s">
        <v>383</v>
      </c>
      <c r="J58" s="126" t="s">
        <v>503</v>
      </c>
    </row>
    <row r="59" ht="52.5" customHeight="1" outlineLevel="1" spans="1:10">
      <c r="A59" s="126" t="s">
        <v>319</v>
      </c>
      <c r="B59" s="126" t="s">
        <v>495</v>
      </c>
      <c r="C59" s="126" t="s">
        <v>395</v>
      </c>
      <c r="D59" s="126" t="s">
        <v>396</v>
      </c>
      <c r="E59" s="126" t="s">
        <v>504</v>
      </c>
      <c r="F59" s="126" t="s">
        <v>392</v>
      </c>
      <c r="G59" s="125" t="s">
        <v>393</v>
      </c>
      <c r="H59" s="125" t="s">
        <v>388</v>
      </c>
      <c r="I59" s="126" t="s">
        <v>383</v>
      </c>
      <c r="J59" s="126" t="s">
        <v>505</v>
      </c>
    </row>
    <row r="60" ht="52.5" customHeight="1" outlineLevel="1" spans="1:10">
      <c r="A60" s="126" t="s">
        <v>319</v>
      </c>
      <c r="B60" s="126" t="s">
        <v>495</v>
      </c>
      <c r="C60" s="126" t="s">
        <v>404</v>
      </c>
      <c r="D60" s="126" t="s">
        <v>405</v>
      </c>
      <c r="E60" s="126" t="s">
        <v>506</v>
      </c>
      <c r="F60" s="126" t="s">
        <v>380</v>
      </c>
      <c r="G60" s="125" t="s">
        <v>407</v>
      </c>
      <c r="H60" s="125" t="s">
        <v>388</v>
      </c>
      <c r="I60" s="126" t="s">
        <v>383</v>
      </c>
      <c r="J60" s="126" t="s">
        <v>507</v>
      </c>
    </row>
    <row r="61" ht="52.5" customHeight="1" outlineLevel="1" spans="1:10">
      <c r="A61" s="126" t="s">
        <v>321</v>
      </c>
      <c r="B61" s="126" t="s">
        <v>508</v>
      </c>
      <c r="C61" s="126" t="s">
        <v>377</v>
      </c>
      <c r="D61" s="126" t="s">
        <v>385</v>
      </c>
      <c r="E61" s="126" t="s">
        <v>509</v>
      </c>
      <c r="F61" s="126" t="s">
        <v>392</v>
      </c>
      <c r="G61" s="125" t="s">
        <v>393</v>
      </c>
      <c r="H61" s="125" t="s">
        <v>388</v>
      </c>
      <c r="I61" s="126" t="s">
        <v>383</v>
      </c>
      <c r="J61" s="126" t="s">
        <v>510</v>
      </c>
    </row>
    <row r="62" ht="52.5" customHeight="1" outlineLevel="1" spans="1:10">
      <c r="A62" s="126" t="s">
        <v>321</v>
      </c>
      <c r="B62" s="126" t="s">
        <v>508</v>
      </c>
      <c r="C62" s="126" t="s">
        <v>377</v>
      </c>
      <c r="D62" s="126" t="s">
        <v>390</v>
      </c>
      <c r="E62" s="126" t="s">
        <v>511</v>
      </c>
      <c r="F62" s="126" t="s">
        <v>392</v>
      </c>
      <c r="G62" s="125" t="s">
        <v>393</v>
      </c>
      <c r="H62" s="125" t="s">
        <v>388</v>
      </c>
      <c r="I62" s="126" t="s">
        <v>383</v>
      </c>
      <c r="J62" s="126" t="s">
        <v>512</v>
      </c>
    </row>
    <row r="63" ht="52.5" customHeight="1" outlineLevel="1" spans="1:10">
      <c r="A63" s="126" t="s">
        <v>321</v>
      </c>
      <c r="B63" s="126" t="s">
        <v>508</v>
      </c>
      <c r="C63" s="126" t="s">
        <v>395</v>
      </c>
      <c r="D63" s="126" t="s">
        <v>396</v>
      </c>
      <c r="E63" s="126" t="s">
        <v>513</v>
      </c>
      <c r="F63" s="126" t="s">
        <v>392</v>
      </c>
      <c r="G63" s="125" t="s">
        <v>416</v>
      </c>
      <c r="H63" s="125"/>
      <c r="I63" s="126" t="s">
        <v>399</v>
      </c>
      <c r="J63" s="126" t="s">
        <v>514</v>
      </c>
    </row>
    <row r="64" ht="52.5" customHeight="1" outlineLevel="1" spans="1:10">
      <c r="A64" s="126" t="s">
        <v>321</v>
      </c>
      <c r="B64" s="126" t="s">
        <v>508</v>
      </c>
      <c r="C64" s="126" t="s">
        <v>404</v>
      </c>
      <c r="D64" s="126" t="s">
        <v>405</v>
      </c>
      <c r="E64" s="126" t="s">
        <v>515</v>
      </c>
      <c r="F64" s="126" t="s">
        <v>380</v>
      </c>
      <c r="G64" s="125" t="s">
        <v>407</v>
      </c>
      <c r="H64" s="125" t="s">
        <v>388</v>
      </c>
      <c r="I64" s="126" t="s">
        <v>383</v>
      </c>
      <c r="J64" s="126" t="s">
        <v>425</v>
      </c>
    </row>
    <row r="65" ht="52.5" customHeight="1" outlineLevel="1" spans="1:10">
      <c r="A65" s="126" t="s">
        <v>314</v>
      </c>
      <c r="B65" s="126" t="s">
        <v>516</v>
      </c>
      <c r="C65" s="126" t="s">
        <v>377</v>
      </c>
      <c r="D65" s="126" t="s">
        <v>378</v>
      </c>
      <c r="E65" s="126" t="s">
        <v>496</v>
      </c>
      <c r="F65" s="126" t="s">
        <v>392</v>
      </c>
      <c r="G65" s="125" t="s">
        <v>393</v>
      </c>
      <c r="H65" s="125" t="s">
        <v>388</v>
      </c>
      <c r="I65" s="126" t="s">
        <v>383</v>
      </c>
      <c r="J65" s="126" t="s">
        <v>497</v>
      </c>
    </row>
    <row r="66" ht="52.5" customHeight="1" outlineLevel="1" spans="1:10">
      <c r="A66" s="126" t="s">
        <v>314</v>
      </c>
      <c r="B66" s="126" t="s">
        <v>516</v>
      </c>
      <c r="C66" s="126" t="s">
        <v>377</v>
      </c>
      <c r="D66" s="126" t="s">
        <v>378</v>
      </c>
      <c r="E66" s="126" t="s">
        <v>498</v>
      </c>
      <c r="F66" s="126" t="s">
        <v>392</v>
      </c>
      <c r="G66" s="125" t="s">
        <v>393</v>
      </c>
      <c r="H66" s="125" t="s">
        <v>388</v>
      </c>
      <c r="I66" s="126" t="s">
        <v>383</v>
      </c>
      <c r="J66" s="126" t="s">
        <v>499</v>
      </c>
    </row>
    <row r="67" ht="52.5" customHeight="1" outlineLevel="1" spans="1:10">
      <c r="A67" s="126" t="s">
        <v>314</v>
      </c>
      <c r="B67" s="126" t="s">
        <v>516</v>
      </c>
      <c r="C67" s="126" t="s">
        <v>377</v>
      </c>
      <c r="D67" s="126" t="s">
        <v>385</v>
      </c>
      <c r="E67" s="126" t="s">
        <v>500</v>
      </c>
      <c r="F67" s="126" t="s">
        <v>392</v>
      </c>
      <c r="G67" s="125" t="s">
        <v>393</v>
      </c>
      <c r="H67" s="125" t="s">
        <v>388</v>
      </c>
      <c r="I67" s="126" t="s">
        <v>383</v>
      </c>
      <c r="J67" s="126" t="s">
        <v>501</v>
      </c>
    </row>
    <row r="68" ht="52.5" customHeight="1" outlineLevel="1" spans="1:10">
      <c r="A68" s="126" t="s">
        <v>314</v>
      </c>
      <c r="B68" s="126" t="s">
        <v>516</v>
      </c>
      <c r="C68" s="126" t="s">
        <v>377</v>
      </c>
      <c r="D68" s="126" t="s">
        <v>390</v>
      </c>
      <c r="E68" s="126" t="s">
        <v>502</v>
      </c>
      <c r="F68" s="126" t="s">
        <v>392</v>
      </c>
      <c r="G68" s="125" t="s">
        <v>393</v>
      </c>
      <c r="H68" s="125" t="s">
        <v>388</v>
      </c>
      <c r="I68" s="126" t="s">
        <v>383</v>
      </c>
      <c r="J68" s="126" t="s">
        <v>503</v>
      </c>
    </row>
    <row r="69" ht="52.5" customHeight="1" outlineLevel="1" spans="1:10">
      <c r="A69" s="126" t="s">
        <v>314</v>
      </c>
      <c r="B69" s="126" t="s">
        <v>516</v>
      </c>
      <c r="C69" s="126" t="s">
        <v>395</v>
      </c>
      <c r="D69" s="126" t="s">
        <v>396</v>
      </c>
      <c r="E69" s="126" t="s">
        <v>517</v>
      </c>
      <c r="F69" s="126" t="s">
        <v>392</v>
      </c>
      <c r="G69" s="125" t="s">
        <v>393</v>
      </c>
      <c r="H69" s="125" t="s">
        <v>388</v>
      </c>
      <c r="I69" s="126" t="s">
        <v>383</v>
      </c>
      <c r="J69" s="126" t="s">
        <v>518</v>
      </c>
    </row>
    <row r="70" ht="52.5" customHeight="1" outlineLevel="1" spans="1:10">
      <c r="A70" s="126" t="s">
        <v>314</v>
      </c>
      <c r="B70" s="126" t="s">
        <v>516</v>
      </c>
      <c r="C70" s="126" t="s">
        <v>404</v>
      </c>
      <c r="D70" s="126" t="s">
        <v>405</v>
      </c>
      <c r="E70" s="126" t="s">
        <v>506</v>
      </c>
      <c r="F70" s="126" t="s">
        <v>380</v>
      </c>
      <c r="G70" s="125" t="s">
        <v>407</v>
      </c>
      <c r="H70" s="125" t="s">
        <v>388</v>
      </c>
      <c r="I70" s="126" t="s">
        <v>383</v>
      </c>
      <c r="J70" s="126" t="s">
        <v>507</v>
      </c>
    </row>
    <row r="71" ht="52.5" customHeight="1" outlineLevel="1" spans="1:10">
      <c r="A71" s="126" t="s">
        <v>314</v>
      </c>
      <c r="B71" s="126" t="s">
        <v>516</v>
      </c>
      <c r="C71" s="126" t="s">
        <v>519</v>
      </c>
      <c r="D71" s="126" t="s">
        <v>520</v>
      </c>
      <c r="E71" s="126" t="s">
        <v>521</v>
      </c>
      <c r="F71" s="126" t="s">
        <v>522</v>
      </c>
      <c r="G71" s="125" t="s">
        <v>393</v>
      </c>
      <c r="H71" s="125" t="s">
        <v>388</v>
      </c>
      <c r="I71" s="126" t="s">
        <v>383</v>
      </c>
      <c r="J71" s="126" t="s">
        <v>523</v>
      </c>
    </row>
    <row r="72" ht="52.5" customHeight="1" outlineLevel="1" spans="1:10">
      <c r="A72" s="126" t="s">
        <v>327</v>
      </c>
      <c r="B72" s="126" t="s">
        <v>524</v>
      </c>
      <c r="C72" s="126" t="s">
        <v>377</v>
      </c>
      <c r="D72" s="126" t="s">
        <v>378</v>
      </c>
      <c r="E72" s="126" t="s">
        <v>525</v>
      </c>
      <c r="F72" s="126" t="s">
        <v>392</v>
      </c>
      <c r="G72" s="125" t="s">
        <v>393</v>
      </c>
      <c r="H72" s="125" t="s">
        <v>388</v>
      </c>
      <c r="I72" s="126" t="s">
        <v>383</v>
      </c>
      <c r="J72" s="126" t="s">
        <v>526</v>
      </c>
    </row>
    <row r="73" ht="52.5" customHeight="1" outlineLevel="1" spans="1:10">
      <c r="A73" s="126" t="s">
        <v>327</v>
      </c>
      <c r="B73" s="126" t="s">
        <v>524</v>
      </c>
      <c r="C73" s="126" t="s">
        <v>377</v>
      </c>
      <c r="D73" s="126" t="s">
        <v>378</v>
      </c>
      <c r="E73" s="126" t="s">
        <v>527</v>
      </c>
      <c r="F73" s="126" t="s">
        <v>392</v>
      </c>
      <c r="G73" s="125" t="s">
        <v>393</v>
      </c>
      <c r="H73" s="125" t="s">
        <v>388</v>
      </c>
      <c r="I73" s="126" t="s">
        <v>383</v>
      </c>
      <c r="J73" s="126" t="s">
        <v>526</v>
      </c>
    </row>
    <row r="74" ht="52.5" customHeight="1" outlineLevel="1" spans="1:10">
      <c r="A74" s="126" t="s">
        <v>327</v>
      </c>
      <c r="B74" s="126" t="s">
        <v>524</v>
      </c>
      <c r="C74" s="126" t="s">
        <v>395</v>
      </c>
      <c r="D74" s="126" t="s">
        <v>483</v>
      </c>
      <c r="E74" s="126" t="s">
        <v>528</v>
      </c>
      <c r="F74" s="126" t="s">
        <v>392</v>
      </c>
      <c r="G74" s="125" t="s">
        <v>529</v>
      </c>
      <c r="H74" s="125"/>
      <c r="I74" s="126" t="s">
        <v>399</v>
      </c>
      <c r="J74" s="126" t="s">
        <v>530</v>
      </c>
    </row>
    <row r="75" ht="52.5" customHeight="1" outlineLevel="1" spans="1:10">
      <c r="A75" s="126" t="s">
        <v>327</v>
      </c>
      <c r="B75" s="126" t="s">
        <v>524</v>
      </c>
      <c r="C75" s="126" t="s">
        <v>395</v>
      </c>
      <c r="D75" s="126" t="s">
        <v>396</v>
      </c>
      <c r="E75" s="126" t="s">
        <v>531</v>
      </c>
      <c r="F75" s="126" t="s">
        <v>392</v>
      </c>
      <c r="G75" s="125" t="s">
        <v>532</v>
      </c>
      <c r="H75" s="125"/>
      <c r="I75" s="126" t="s">
        <v>399</v>
      </c>
      <c r="J75" s="126" t="s">
        <v>533</v>
      </c>
    </row>
    <row r="76" ht="52.5" customHeight="1" outlineLevel="1" spans="1:10">
      <c r="A76" s="126" t="s">
        <v>327</v>
      </c>
      <c r="B76" s="126" t="s">
        <v>524</v>
      </c>
      <c r="C76" s="126" t="s">
        <v>404</v>
      </c>
      <c r="D76" s="126" t="s">
        <v>405</v>
      </c>
      <c r="E76" s="126" t="s">
        <v>534</v>
      </c>
      <c r="F76" s="126" t="s">
        <v>380</v>
      </c>
      <c r="G76" s="125" t="s">
        <v>427</v>
      </c>
      <c r="H76" s="125" t="s">
        <v>388</v>
      </c>
      <c r="I76" s="126" t="s">
        <v>383</v>
      </c>
      <c r="J76" s="126" t="s">
        <v>535</v>
      </c>
    </row>
    <row r="77" ht="52.5" customHeight="1" outlineLevel="1" spans="1:10">
      <c r="A77" s="126" t="s">
        <v>363</v>
      </c>
      <c r="B77" s="126" t="s">
        <v>536</v>
      </c>
      <c r="C77" s="126" t="s">
        <v>377</v>
      </c>
      <c r="D77" s="126" t="s">
        <v>378</v>
      </c>
      <c r="E77" s="126" t="s">
        <v>537</v>
      </c>
      <c r="F77" s="126" t="s">
        <v>380</v>
      </c>
      <c r="G77" s="125" t="s">
        <v>407</v>
      </c>
      <c r="H77" s="125" t="s">
        <v>388</v>
      </c>
      <c r="I77" s="126" t="s">
        <v>383</v>
      </c>
      <c r="J77" s="126" t="s">
        <v>538</v>
      </c>
    </row>
    <row r="78" ht="52.5" customHeight="1" outlineLevel="1" spans="1:10">
      <c r="A78" s="126" t="s">
        <v>363</v>
      </c>
      <c r="B78" s="126" t="s">
        <v>536</v>
      </c>
      <c r="C78" s="126" t="s">
        <v>377</v>
      </c>
      <c r="D78" s="126" t="s">
        <v>378</v>
      </c>
      <c r="E78" s="126" t="s">
        <v>539</v>
      </c>
      <c r="F78" s="126" t="s">
        <v>392</v>
      </c>
      <c r="G78" s="125" t="s">
        <v>393</v>
      </c>
      <c r="H78" s="125" t="s">
        <v>388</v>
      </c>
      <c r="I78" s="126" t="s">
        <v>383</v>
      </c>
      <c r="J78" s="126" t="s">
        <v>540</v>
      </c>
    </row>
    <row r="79" ht="52.5" customHeight="1" outlineLevel="1" spans="1:10">
      <c r="A79" s="126" t="s">
        <v>363</v>
      </c>
      <c r="B79" s="126" t="s">
        <v>536</v>
      </c>
      <c r="C79" s="126" t="s">
        <v>377</v>
      </c>
      <c r="D79" s="126" t="s">
        <v>385</v>
      </c>
      <c r="E79" s="126" t="s">
        <v>541</v>
      </c>
      <c r="F79" s="126" t="s">
        <v>392</v>
      </c>
      <c r="G79" s="125" t="s">
        <v>393</v>
      </c>
      <c r="H79" s="125" t="s">
        <v>388</v>
      </c>
      <c r="I79" s="126" t="s">
        <v>383</v>
      </c>
      <c r="J79" s="126" t="s">
        <v>542</v>
      </c>
    </row>
    <row r="80" ht="52.5" customHeight="1" outlineLevel="1" spans="1:10">
      <c r="A80" s="126" t="s">
        <v>363</v>
      </c>
      <c r="B80" s="126" t="s">
        <v>536</v>
      </c>
      <c r="C80" s="126" t="s">
        <v>395</v>
      </c>
      <c r="D80" s="126" t="s">
        <v>396</v>
      </c>
      <c r="E80" s="126" t="s">
        <v>543</v>
      </c>
      <c r="F80" s="126" t="s">
        <v>392</v>
      </c>
      <c r="G80" s="125" t="s">
        <v>416</v>
      </c>
      <c r="H80" s="125"/>
      <c r="I80" s="126" t="s">
        <v>399</v>
      </c>
      <c r="J80" s="126" t="s">
        <v>544</v>
      </c>
    </row>
    <row r="81" ht="52.5" customHeight="1" outlineLevel="1" spans="1:10">
      <c r="A81" s="126" t="s">
        <v>363</v>
      </c>
      <c r="B81" s="126" t="s">
        <v>536</v>
      </c>
      <c r="C81" s="126" t="s">
        <v>404</v>
      </c>
      <c r="D81" s="126" t="s">
        <v>405</v>
      </c>
      <c r="E81" s="126" t="s">
        <v>545</v>
      </c>
      <c r="F81" s="126" t="s">
        <v>380</v>
      </c>
      <c r="G81" s="125" t="s">
        <v>407</v>
      </c>
      <c r="H81" s="125" t="s">
        <v>388</v>
      </c>
      <c r="I81" s="126" t="s">
        <v>383</v>
      </c>
      <c r="J81" s="126" t="s">
        <v>546</v>
      </c>
    </row>
    <row r="82" ht="52.5" customHeight="1" outlineLevel="1" spans="1:10">
      <c r="A82" s="126" t="s">
        <v>325</v>
      </c>
      <c r="B82" s="126" t="s">
        <v>547</v>
      </c>
      <c r="C82" s="126" t="s">
        <v>377</v>
      </c>
      <c r="D82" s="126" t="s">
        <v>378</v>
      </c>
      <c r="E82" s="126" t="s">
        <v>548</v>
      </c>
      <c r="F82" s="126" t="s">
        <v>380</v>
      </c>
      <c r="G82" s="125" t="s">
        <v>549</v>
      </c>
      <c r="H82" s="125" t="s">
        <v>388</v>
      </c>
      <c r="I82" s="126" t="s">
        <v>383</v>
      </c>
      <c r="J82" s="126" t="s">
        <v>550</v>
      </c>
    </row>
    <row r="83" ht="52.5" customHeight="1" outlineLevel="1" spans="1:10">
      <c r="A83" s="126" t="s">
        <v>325</v>
      </c>
      <c r="B83" s="126" t="s">
        <v>547</v>
      </c>
      <c r="C83" s="126" t="s">
        <v>377</v>
      </c>
      <c r="D83" s="126" t="s">
        <v>378</v>
      </c>
      <c r="E83" s="126" t="s">
        <v>551</v>
      </c>
      <c r="F83" s="126" t="s">
        <v>380</v>
      </c>
      <c r="G83" s="125" t="s">
        <v>427</v>
      </c>
      <c r="H83" s="125" t="s">
        <v>388</v>
      </c>
      <c r="I83" s="126" t="s">
        <v>383</v>
      </c>
      <c r="J83" s="126" t="s">
        <v>552</v>
      </c>
    </row>
    <row r="84" ht="52.5" customHeight="1" outlineLevel="1" spans="1:10">
      <c r="A84" s="126" t="s">
        <v>325</v>
      </c>
      <c r="B84" s="126" t="s">
        <v>547</v>
      </c>
      <c r="C84" s="126" t="s">
        <v>377</v>
      </c>
      <c r="D84" s="126" t="s">
        <v>378</v>
      </c>
      <c r="E84" s="126" t="s">
        <v>553</v>
      </c>
      <c r="F84" s="126" t="s">
        <v>380</v>
      </c>
      <c r="G84" s="125" t="s">
        <v>549</v>
      </c>
      <c r="H84" s="125" t="s">
        <v>388</v>
      </c>
      <c r="I84" s="126" t="s">
        <v>383</v>
      </c>
      <c r="J84" s="126" t="s">
        <v>554</v>
      </c>
    </row>
    <row r="85" ht="52.5" customHeight="1" outlineLevel="1" spans="1:10">
      <c r="A85" s="126" t="s">
        <v>325</v>
      </c>
      <c r="B85" s="126" t="s">
        <v>547</v>
      </c>
      <c r="C85" s="126" t="s">
        <v>377</v>
      </c>
      <c r="D85" s="126" t="s">
        <v>378</v>
      </c>
      <c r="E85" s="126" t="s">
        <v>555</v>
      </c>
      <c r="F85" s="126" t="s">
        <v>380</v>
      </c>
      <c r="G85" s="125" t="s">
        <v>407</v>
      </c>
      <c r="H85" s="125" t="s">
        <v>388</v>
      </c>
      <c r="I85" s="126" t="s">
        <v>383</v>
      </c>
      <c r="J85" s="126" t="s">
        <v>556</v>
      </c>
    </row>
    <row r="86" ht="52.5" customHeight="1" outlineLevel="1" spans="1:10">
      <c r="A86" s="126" t="s">
        <v>325</v>
      </c>
      <c r="B86" s="126" t="s">
        <v>547</v>
      </c>
      <c r="C86" s="126" t="s">
        <v>377</v>
      </c>
      <c r="D86" s="126" t="s">
        <v>378</v>
      </c>
      <c r="E86" s="126" t="s">
        <v>557</v>
      </c>
      <c r="F86" s="126" t="s">
        <v>380</v>
      </c>
      <c r="G86" s="125" t="s">
        <v>427</v>
      </c>
      <c r="H86" s="125" t="s">
        <v>388</v>
      </c>
      <c r="I86" s="126" t="s">
        <v>383</v>
      </c>
      <c r="J86" s="126" t="s">
        <v>558</v>
      </c>
    </row>
    <row r="87" ht="52.5" customHeight="1" outlineLevel="1" spans="1:10">
      <c r="A87" s="126" t="s">
        <v>325</v>
      </c>
      <c r="B87" s="126" t="s">
        <v>547</v>
      </c>
      <c r="C87" s="126" t="s">
        <v>377</v>
      </c>
      <c r="D87" s="126" t="s">
        <v>378</v>
      </c>
      <c r="E87" s="126" t="s">
        <v>559</v>
      </c>
      <c r="F87" s="126" t="s">
        <v>380</v>
      </c>
      <c r="G87" s="125" t="s">
        <v>560</v>
      </c>
      <c r="H87" s="125" t="s">
        <v>388</v>
      </c>
      <c r="I87" s="126" t="s">
        <v>383</v>
      </c>
      <c r="J87" s="126" t="s">
        <v>561</v>
      </c>
    </row>
    <row r="88" ht="52.5" customHeight="1" outlineLevel="1" spans="1:10">
      <c r="A88" s="126" t="s">
        <v>325</v>
      </c>
      <c r="B88" s="126" t="s">
        <v>547</v>
      </c>
      <c r="C88" s="126" t="s">
        <v>377</v>
      </c>
      <c r="D88" s="126" t="s">
        <v>378</v>
      </c>
      <c r="E88" s="126" t="s">
        <v>562</v>
      </c>
      <c r="F88" s="126" t="s">
        <v>380</v>
      </c>
      <c r="G88" s="125" t="s">
        <v>563</v>
      </c>
      <c r="H88" s="125" t="s">
        <v>388</v>
      </c>
      <c r="I88" s="126" t="s">
        <v>383</v>
      </c>
      <c r="J88" s="126" t="s">
        <v>561</v>
      </c>
    </row>
    <row r="89" ht="52.5" customHeight="1" outlineLevel="1" spans="1:10">
      <c r="A89" s="126" t="s">
        <v>325</v>
      </c>
      <c r="B89" s="126" t="s">
        <v>547</v>
      </c>
      <c r="C89" s="126" t="s">
        <v>377</v>
      </c>
      <c r="D89" s="126" t="s">
        <v>378</v>
      </c>
      <c r="E89" s="126" t="s">
        <v>564</v>
      </c>
      <c r="F89" s="126" t="s">
        <v>392</v>
      </c>
      <c r="G89" s="125" t="s">
        <v>393</v>
      </c>
      <c r="H89" s="125" t="s">
        <v>388</v>
      </c>
      <c r="I89" s="126" t="s">
        <v>383</v>
      </c>
      <c r="J89" s="126" t="s">
        <v>565</v>
      </c>
    </row>
    <row r="90" ht="52.5" customHeight="1" outlineLevel="1" spans="1:10">
      <c r="A90" s="126" t="s">
        <v>325</v>
      </c>
      <c r="B90" s="126" t="s">
        <v>547</v>
      </c>
      <c r="C90" s="126" t="s">
        <v>377</v>
      </c>
      <c r="D90" s="126" t="s">
        <v>378</v>
      </c>
      <c r="E90" s="126" t="s">
        <v>566</v>
      </c>
      <c r="F90" s="126" t="s">
        <v>392</v>
      </c>
      <c r="G90" s="125" t="s">
        <v>393</v>
      </c>
      <c r="H90" s="125" t="s">
        <v>388</v>
      </c>
      <c r="I90" s="126" t="s">
        <v>383</v>
      </c>
      <c r="J90" s="126" t="s">
        <v>567</v>
      </c>
    </row>
    <row r="91" ht="52.5" customHeight="1" outlineLevel="1" spans="1:10">
      <c r="A91" s="126" t="s">
        <v>325</v>
      </c>
      <c r="B91" s="126" t="s">
        <v>547</v>
      </c>
      <c r="C91" s="126" t="s">
        <v>377</v>
      </c>
      <c r="D91" s="126" t="s">
        <v>378</v>
      </c>
      <c r="E91" s="126" t="s">
        <v>568</v>
      </c>
      <c r="F91" s="126" t="s">
        <v>380</v>
      </c>
      <c r="G91" s="125" t="s">
        <v>569</v>
      </c>
      <c r="H91" s="125" t="s">
        <v>388</v>
      </c>
      <c r="I91" s="126" t="s">
        <v>383</v>
      </c>
      <c r="J91" s="126" t="s">
        <v>570</v>
      </c>
    </row>
    <row r="92" ht="52.5" customHeight="1" outlineLevel="1" spans="1:10">
      <c r="A92" s="126" t="s">
        <v>325</v>
      </c>
      <c r="B92" s="126" t="s">
        <v>547</v>
      </c>
      <c r="C92" s="126" t="s">
        <v>377</v>
      </c>
      <c r="D92" s="126" t="s">
        <v>378</v>
      </c>
      <c r="E92" s="126" t="s">
        <v>571</v>
      </c>
      <c r="F92" s="126" t="s">
        <v>380</v>
      </c>
      <c r="G92" s="125" t="s">
        <v>572</v>
      </c>
      <c r="H92" s="125" t="s">
        <v>388</v>
      </c>
      <c r="I92" s="126" t="s">
        <v>383</v>
      </c>
      <c r="J92" s="126" t="s">
        <v>573</v>
      </c>
    </row>
    <row r="93" ht="52.5" customHeight="1" outlineLevel="1" spans="1:10">
      <c r="A93" s="126" t="s">
        <v>325</v>
      </c>
      <c r="B93" s="126" t="s">
        <v>547</v>
      </c>
      <c r="C93" s="126" t="s">
        <v>377</v>
      </c>
      <c r="D93" s="126" t="s">
        <v>378</v>
      </c>
      <c r="E93" s="126" t="s">
        <v>574</v>
      </c>
      <c r="F93" s="126" t="s">
        <v>380</v>
      </c>
      <c r="G93" s="125" t="s">
        <v>575</v>
      </c>
      <c r="H93" s="125" t="s">
        <v>388</v>
      </c>
      <c r="I93" s="126" t="s">
        <v>383</v>
      </c>
      <c r="J93" s="126" t="s">
        <v>576</v>
      </c>
    </row>
    <row r="94" ht="52.5" customHeight="1" outlineLevel="1" spans="1:10">
      <c r="A94" s="126" t="s">
        <v>325</v>
      </c>
      <c r="B94" s="126" t="s">
        <v>547</v>
      </c>
      <c r="C94" s="126" t="s">
        <v>377</v>
      </c>
      <c r="D94" s="126" t="s">
        <v>378</v>
      </c>
      <c r="E94" s="126" t="s">
        <v>577</v>
      </c>
      <c r="F94" s="126" t="s">
        <v>392</v>
      </c>
      <c r="G94" s="125" t="s">
        <v>393</v>
      </c>
      <c r="H94" s="125" t="s">
        <v>388</v>
      </c>
      <c r="I94" s="126" t="s">
        <v>383</v>
      </c>
      <c r="J94" s="126" t="s">
        <v>578</v>
      </c>
    </row>
    <row r="95" ht="52.5" customHeight="1" outlineLevel="1" spans="1:10">
      <c r="A95" s="126" t="s">
        <v>325</v>
      </c>
      <c r="B95" s="126" t="s">
        <v>547</v>
      </c>
      <c r="C95" s="126" t="s">
        <v>377</v>
      </c>
      <c r="D95" s="126" t="s">
        <v>378</v>
      </c>
      <c r="E95" s="126" t="s">
        <v>579</v>
      </c>
      <c r="F95" s="126" t="s">
        <v>392</v>
      </c>
      <c r="G95" s="125" t="s">
        <v>393</v>
      </c>
      <c r="H95" s="125" t="s">
        <v>388</v>
      </c>
      <c r="I95" s="126" t="s">
        <v>383</v>
      </c>
      <c r="J95" s="126" t="s">
        <v>580</v>
      </c>
    </row>
    <row r="96" ht="52.5" customHeight="1" outlineLevel="1" spans="1:10">
      <c r="A96" s="126" t="s">
        <v>325</v>
      </c>
      <c r="B96" s="126" t="s">
        <v>547</v>
      </c>
      <c r="C96" s="126" t="s">
        <v>377</v>
      </c>
      <c r="D96" s="126" t="s">
        <v>385</v>
      </c>
      <c r="E96" s="126" t="s">
        <v>581</v>
      </c>
      <c r="F96" s="126" t="s">
        <v>380</v>
      </c>
      <c r="G96" s="125" t="s">
        <v>582</v>
      </c>
      <c r="H96" s="125" t="s">
        <v>388</v>
      </c>
      <c r="I96" s="126" t="s">
        <v>383</v>
      </c>
      <c r="J96" s="126" t="s">
        <v>583</v>
      </c>
    </row>
    <row r="97" ht="52.5" customHeight="1" outlineLevel="1" spans="1:10">
      <c r="A97" s="126" t="s">
        <v>325</v>
      </c>
      <c r="B97" s="126" t="s">
        <v>547</v>
      </c>
      <c r="C97" s="126" t="s">
        <v>377</v>
      </c>
      <c r="D97" s="126" t="s">
        <v>385</v>
      </c>
      <c r="E97" s="126" t="s">
        <v>584</v>
      </c>
      <c r="F97" s="126" t="s">
        <v>380</v>
      </c>
      <c r="G97" s="125" t="s">
        <v>582</v>
      </c>
      <c r="H97" s="125" t="s">
        <v>388</v>
      </c>
      <c r="I97" s="126" t="s">
        <v>383</v>
      </c>
      <c r="J97" s="126" t="s">
        <v>585</v>
      </c>
    </row>
    <row r="98" ht="52.5" customHeight="1" outlineLevel="1" spans="1:10">
      <c r="A98" s="126" t="s">
        <v>325</v>
      </c>
      <c r="B98" s="126" t="s">
        <v>547</v>
      </c>
      <c r="C98" s="126" t="s">
        <v>377</v>
      </c>
      <c r="D98" s="126" t="s">
        <v>385</v>
      </c>
      <c r="E98" s="126" t="s">
        <v>586</v>
      </c>
      <c r="F98" s="126" t="s">
        <v>380</v>
      </c>
      <c r="G98" s="125" t="s">
        <v>427</v>
      </c>
      <c r="H98" s="125" t="s">
        <v>388</v>
      </c>
      <c r="I98" s="126" t="s">
        <v>383</v>
      </c>
      <c r="J98" s="126" t="s">
        <v>587</v>
      </c>
    </row>
    <row r="99" ht="52.5" customHeight="1" outlineLevel="1" spans="1:10">
      <c r="A99" s="126" t="s">
        <v>325</v>
      </c>
      <c r="B99" s="126" t="s">
        <v>547</v>
      </c>
      <c r="C99" s="126" t="s">
        <v>377</v>
      </c>
      <c r="D99" s="126" t="s">
        <v>385</v>
      </c>
      <c r="E99" s="126" t="s">
        <v>588</v>
      </c>
      <c r="F99" s="126" t="s">
        <v>392</v>
      </c>
      <c r="G99" s="125" t="s">
        <v>393</v>
      </c>
      <c r="H99" s="125" t="s">
        <v>388</v>
      </c>
      <c r="I99" s="126" t="s">
        <v>383</v>
      </c>
      <c r="J99" s="126" t="s">
        <v>589</v>
      </c>
    </row>
    <row r="100" ht="52.5" customHeight="1" outlineLevel="1" spans="1:10">
      <c r="A100" s="126" t="s">
        <v>325</v>
      </c>
      <c r="B100" s="126" t="s">
        <v>547</v>
      </c>
      <c r="C100" s="126" t="s">
        <v>377</v>
      </c>
      <c r="D100" s="126" t="s">
        <v>385</v>
      </c>
      <c r="E100" s="126" t="s">
        <v>590</v>
      </c>
      <c r="F100" s="126" t="s">
        <v>392</v>
      </c>
      <c r="G100" s="125" t="s">
        <v>393</v>
      </c>
      <c r="H100" s="125" t="s">
        <v>388</v>
      </c>
      <c r="I100" s="126" t="s">
        <v>383</v>
      </c>
      <c r="J100" s="126" t="s">
        <v>590</v>
      </c>
    </row>
    <row r="101" ht="52.5" customHeight="1" outlineLevel="1" spans="1:10">
      <c r="A101" s="126" t="s">
        <v>325</v>
      </c>
      <c r="B101" s="126" t="s">
        <v>547</v>
      </c>
      <c r="C101" s="126" t="s">
        <v>377</v>
      </c>
      <c r="D101" s="126" t="s">
        <v>385</v>
      </c>
      <c r="E101" s="126" t="s">
        <v>591</v>
      </c>
      <c r="F101" s="126" t="s">
        <v>392</v>
      </c>
      <c r="G101" s="125" t="s">
        <v>393</v>
      </c>
      <c r="H101" s="125" t="s">
        <v>388</v>
      </c>
      <c r="I101" s="126" t="s">
        <v>383</v>
      </c>
      <c r="J101" s="126" t="s">
        <v>592</v>
      </c>
    </row>
    <row r="102" ht="52.5" customHeight="1" outlineLevel="1" spans="1:10">
      <c r="A102" s="126" t="s">
        <v>325</v>
      </c>
      <c r="B102" s="126" t="s">
        <v>547</v>
      </c>
      <c r="C102" s="126" t="s">
        <v>377</v>
      </c>
      <c r="D102" s="126" t="s">
        <v>385</v>
      </c>
      <c r="E102" s="126" t="s">
        <v>593</v>
      </c>
      <c r="F102" s="126" t="s">
        <v>392</v>
      </c>
      <c r="G102" s="125" t="s">
        <v>393</v>
      </c>
      <c r="H102" s="125" t="s">
        <v>388</v>
      </c>
      <c r="I102" s="126" t="s">
        <v>383</v>
      </c>
      <c r="J102" s="126" t="s">
        <v>594</v>
      </c>
    </row>
    <row r="103" ht="52.5" customHeight="1" outlineLevel="1" spans="1:10">
      <c r="A103" s="126" t="s">
        <v>325</v>
      </c>
      <c r="B103" s="126" t="s">
        <v>547</v>
      </c>
      <c r="C103" s="126" t="s">
        <v>377</v>
      </c>
      <c r="D103" s="126" t="s">
        <v>385</v>
      </c>
      <c r="E103" s="126" t="s">
        <v>595</v>
      </c>
      <c r="F103" s="126" t="s">
        <v>392</v>
      </c>
      <c r="G103" s="125" t="s">
        <v>393</v>
      </c>
      <c r="H103" s="125" t="s">
        <v>388</v>
      </c>
      <c r="I103" s="126" t="s">
        <v>383</v>
      </c>
      <c r="J103" s="126" t="s">
        <v>596</v>
      </c>
    </row>
    <row r="104" ht="52.5" customHeight="1" outlineLevel="1" spans="1:10">
      <c r="A104" s="126" t="s">
        <v>325</v>
      </c>
      <c r="B104" s="126" t="s">
        <v>547</v>
      </c>
      <c r="C104" s="126" t="s">
        <v>377</v>
      </c>
      <c r="D104" s="126" t="s">
        <v>390</v>
      </c>
      <c r="E104" s="126" t="s">
        <v>597</v>
      </c>
      <c r="F104" s="126" t="s">
        <v>392</v>
      </c>
      <c r="G104" s="125" t="s">
        <v>393</v>
      </c>
      <c r="H104" s="125" t="s">
        <v>388</v>
      </c>
      <c r="I104" s="126" t="s">
        <v>383</v>
      </c>
      <c r="J104" s="126" t="s">
        <v>598</v>
      </c>
    </row>
    <row r="105" ht="52.5" customHeight="1" outlineLevel="1" spans="1:10">
      <c r="A105" s="126" t="s">
        <v>325</v>
      </c>
      <c r="B105" s="126" t="s">
        <v>547</v>
      </c>
      <c r="C105" s="126" t="s">
        <v>377</v>
      </c>
      <c r="D105" s="126" t="s">
        <v>390</v>
      </c>
      <c r="E105" s="126" t="s">
        <v>599</v>
      </c>
      <c r="F105" s="126" t="s">
        <v>392</v>
      </c>
      <c r="G105" s="125" t="s">
        <v>393</v>
      </c>
      <c r="H105" s="125" t="s">
        <v>388</v>
      </c>
      <c r="I105" s="126" t="s">
        <v>383</v>
      </c>
      <c r="J105" s="126" t="s">
        <v>600</v>
      </c>
    </row>
    <row r="106" ht="52.5" customHeight="1" outlineLevel="1" spans="1:10">
      <c r="A106" s="126" t="s">
        <v>325</v>
      </c>
      <c r="B106" s="126" t="s">
        <v>547</v>
      </c>
      <c r="C106" s="126" t="s">
        <v>395</v>
      </c>
      <c r="D106" s="126" t="s">
        <v>396</v>
      </c>
      <c r="E106" s="126" t="s">
        <v>601</v>
      </c>
      <c r="F106" s="126" t="s">
        <v>392</v>
      </c>
      <c r="G106" s="125" t="s">
        <v>602</v>
      </c>
      <c r="H106" s="125"/>
      <c r="I106" s="126" t="s">
        <v>399</v>
      </c>
      <c r="J106" s="126" t="s">
        <v>601</v>
      </c>
    </row>
    <row r="107" ht="52.5" customHeight="1" outlineLevel="1" spans="1:10">
      <c r="A107" s="126" t="s">
        <v>325</v>
      </c>
      <c r="B107" s="126" t="s">
        <v>547</v>
      </c>
      <c r="C107" s="126" t="s">
        <v>395</v>
      </c>
      <c r="D107" s="126" t="s">
        <v>396</v>
      </c>
      <c r="E107" s="126" t="s">
        <v>603</v>
      </c>
      <c r="F107" s="126" t="s">
        <v>392</v>
      </c>
      <c r="G107" s="125" t="s">
        <v>602</v>
      </c>
      <c r="H107" s="125"/>
      <c r="I107" s="126" t="s">
        <v>399</v>
      </c>
      <c r="J107" s="126" t="s">
        <v>604</v>
      </c>
    </row>
    <row r="108" ht="52.5" customHeight="1" outlineLevel="1" spans="1:10">
      <c r="A108" s="126" t="s">
        <v>325</v>
      </c>
      <c r="B108" s="126" t="s">
        <v>547</v>
      </c>
      <c r="C108" s="126" t="s">
        <v>395</v>
      </c>
      <c r="D108" s="126" t="s">
        <v>396</v>
      </c>
      <c r="E108" s="126" t="s">
        <v>605</v>
      </c>
      <c r="F108" s="126" t="s">
        <v>392</v>
      </c>
      <c r="G108" s="125" t="s">
        <v>602</v>
      </c>
      <c r="H108" s="125"/>
      <c r="I108" s="126" t="s">
        <v>399</v>
      </c>
      <c r="J108" s="126" t="s">
        <v>605</v>
      </c>
    </row>
    <row r="109" ht="52.5" customHeight="1" outlineLevel="1" spans="1:10">
      <c r="A109" s="126" t="s">
        <v>325</v>
      </c>
      <c r="B109" s="126" t="s">
        <v>547</v>
      </c>
      <c r="C109" s="126" t="s">
        <v>404</v>
      </c>
      <c r="D109" s="126" t="s">
        <v>405</v>
      </c>
      <c r="E109" s="126" t="s">
        <v>405</v>
      </c>
      <c r="F109" s="126" t="s">
        <v>380</v>
      </c>
      <c r="G109" s="125" t="s">
        <v>407</v>
      </c>
      <c r="H109" s="125" t="s">
        <v>388</v>
      </c>
      <c r="I109" s="126" t="s">
        <v>383</v>
      </c>
      <c r="J109" s="126" t="s">
        <v>457</v>
      </c>
    </row>
    <row r="110" ht="52.5" customHeight="1" outlineLevel="1" spans="1:10">
      <c r="A110" s="126" t="s">
        <v>337</v>
      </c>
      <c r="B110" s="126" t="s">
        <v>606</v>
      </c>
      <c r="C110" s="126" t="s">
        <v>377</v>
      </c>
      <c r="D110" s="126" t="s">
        <v>378</v>
      </c>
      <c r="E110" s="126" t="s">
        <v>607</v>
      </c>
      <c r="F110" s="126" t="s">
        <v>392</v>
      </c>
      <c r="G110" s="125" t="s">
        <v>393</v>
      </c>
      <c r="H110" s="125" t="s">
        <v>388</v>
      </c>
      <c r="I110" s="126" t="s">
        <v>383</v>
      </c>
      <c r="J110" s="126" t="s">
        <v>608</v>
      </c>
    </row>
    <row r="111" ht="52.5" customHeight="1" outlineLevel="1" spans="1:10">
      <c r="A111" s="126" t="s">
        <v>337</v>
      </c>
      <c r="B111" s="126" t="s">
        <v>606</v>
      </c>
      <c r="C111" s="126" t="s">
        <v>377</v>
      </c>
      <c r="D111" s="126" t="s">
        <v>390</v>
      </c>
      <c r="E111" s="126" t="s">
        <v>609</v>
      </c>
      <c r="F111" s="126" t="s">
        <v>392</v>
      </c>
      <c r="G111" s="125" t="s">
        <v>393</v>
      </c>
      <c r="H111" s="125" t="s">
        <v>388</v>
      </c>
      <c r="I111" s="126" t="s">
        <v>383</v>
      </c>
      <c r="J111" s="126" t="s">
        <v>608</v>
      </c>
    </row>
    <row r="112" ht="52.5" customHeight="1" outlineLevel="1" spans="1:10">
      <c r="A112" s="126" t="s">
        <v>337</v>
      </c>
      <c r="B112" s="126" t="s">
        <v>606</v>
      </c>
      <c r="C112" s="126" t="s">
        <v>395</v>
      </c>
      <c r="D112" s="126" t="s">
        <v>396</v>
      </c>
      <c r="E112" s="126" t="s">
        <v>513</v>
      </c>
      <c r="F112" s="126" t="s">
        <v>392</v>
      </c>
      <c r="G112" s="125" t="s">
        <v>416</v>
      </c>
      <c r="H112" s="125"/>
      <c r="I112" s="126" t="s">
        <v>399</v>
      </c>
      <c r="J112" s="126" t="s">
        <v>513</v>
      </c>
    </row>
    <row r="113" ht="52.5" customHeight="1" outlineLevel="1" spans="1:10">
      <c r="A113" s="126" t="s">
        <v>337</v>
      </c>
      <c r="B113" s="126" t="s">
        <v>606</v>
      </c>
      <c r="C113" s="126" t="s">
        <v>404</v>
      </c>
      <c r="D113" s="126" t="s">
        <v>405</v>
      </c>
      <c r="E113" s="126" t="s">
        <v>610</v>
      </c>
      <c r="F113" s="126" t="s">
        <v>380</v>
      </c>
      <c r="G113" s="125" t="s">
        <v>407</v>
      </c>
      <c r="H113" s="125" t="s">
        <v>388</v>
      </c>
      <c r="I113" s="126" t="s">
        <v>383</v>
      </c>
      <c r="J113" s="126" t="s">
        <v>611</v>
      </c>
    </row>
    <row r="114" ht="52.5" customHeight="1" outlineLevel="1" spans="1:10">
      <c r="A114" s="126" t="s">
        <v>310</v>
      </c>
      <c r="B114" s="126" t="s">
        <v>612</v>
      </c>
      <c r="C114" s="126" t="s">
        <v>377</v>
      </c>
      <c r="D114" s="126" t="s">
        <v>378</v>
      </c>
      <c r="E114" s="126" t="s">
        <v>613</v>
      </c>
      <c r="F114" s="126" t="s">
        <v>380</v>
      </c>
      <c r="G114" s="125" t="s">
        <v>427</v>
      </c>
      <c r="H114" s="125" t="s">
        <v>388</v>
      </c>
      <c r="I114" s="126" t="s">
        <v>383</v>
      </c>
      <c r="J114" s="126" t="s">
        <v>614</v>
      </c>
    </row>
    <row r="115" ht="52.5" customHeight="1" outlineLevel="1" spans="1:10">
      <c r="A115" s="126" t="s">
        <v>310</v>
      </c>
      <c r="B115" s="126" t="s">
        <v>612</v>
      </c>
      <c r="C115" s="126" t="s">
        <v>377</v>
      </c>
      <c r="D115" s="126" t="s">
        <v>378</v>
      </c>
      <c r="E115" s="126" t="s">
        <v>615</v>
      </c>
      <c r="F115" s="126" t="s">
        <v>380</v>
      </c>
      <c r="G115" s="125" t="s">
        <v>407</v>
      </c>
      <c r="H115" s="125" t="s">
        <v>388</v>
      </c>
      <c r="I115" s="126" t="s">
        <v>383</v>
      </c>
      <c r="J115" s="126" t="s">
        <v>616</v>
      </c>
    </row>
    <row r="116" ht="52.5" customHeight="1" outlineLevel="1" spans="1:10">
      <c r="A116" s="126" t="s">
        <v>310</v>
      </c>
      <c r="B116" s="126" t="s">
        <v>612</v>
      </c>
      <c r="C116" s="126" t="s">
        <v>377</v>
      </c>
      <c r="D116" s="126" t="s">
        <v>385</v>
      </c>
      <c r="E116" s="126" t="s">
        <v>617</v>
      </c>
      <c r="F116" s="126" t="s">
        <v>380</v>
      </c>
      <c r="G116" s="125" t="s">
        <v>427</v>
      </c>
      <c r="H116" s="125" t="s">
        <v>388</v>
      </c>
      <c r="I116" s="126" t="s">
        <v>383</v>
      </c>
      <c r="J116" s="126" t="s">
        <v>618</v>
      </c>
    </row>
    <row r="117" ht="52.5" customHeight="1" outlineLevel="1" spans="1:10">
      <c r="A117" s="126" t="s">
        <v>310</v>
      </c>
      <c r="B117" s="126" t="s">
        <v>612</v>
      </c>
      <c r="C117" s="126" t="s">
        <v>377</v>
      </c>
      <c r="D117" s="126" t="s">
        <v>385</v>
      </c>
      <c r="E117" s="126" t="s">
        <v>613</v>
      </c>
      <c r="F117" s="126" t="s">
        <v>380</v>
      </c>
      <c r="G117" s="125" t="s">
        <v>427</v>
      </c>
      <c r="H117" s="125" t="s">
        <v>388</v>
      </c>
      <c r="I117" s="126" t="s">
        <v>383</v>
      </c>
      <c r="J117" s="126" t="s">
        <v>619</v>
      </c>
    </row>
    <row r="118" ht="52.5" customHeight="1" outlineLevel="1" spans="1:10">
      <c r="A118" s="126" t="s">
        <v>310</v>
      </c>
      <c r="B118" s="126" t="s">
        <v>612</v>
      </c>
      <c r="C118" s="126" t="s">
        <v>395</v>
      </c>
      <c r="D118" s="126" t="s">
        <v>620</v>
      </c>
      <c r="E118" s="126" t="s">
        <v>621</v>
      </c>
      <c r="F118" s="126" t="s">
        <v>380</v>
      </c>
      <c r="G118" s="125" t="s">
        <v>416</v>
      </c>
      <c r="H118" s="125"/>
      <c r="I118" s="126" t="s">
        <v>399</v>
      </c>
      <c r="J118" s="126" t="s">
        <v>622</v>
      </c>
    </row>
    <row r="119" ht="52.5" customHeight="1" outlineLevel="1" spans="1:10">
      <c r="A119" s="126" t="s">
        <v>310</v>
      </c>
      <c r="B119" s="126" t="s">
        <v>612</v>
      </c>
      <c r="C119" s="126" t="s">
        <v>404</v>
      </c>
      <c r="D119" s="126" t="s">
        <v>405</v>
      </c>
      <c r="E119" s="126" t="s">
        <v>623</v>
      </c>
      <c r="F119" s="126" t="s">
        <v>380</v>
      </c>
      <c r="G119" s="125" t="s">
        <v>407</v>
      </c>
      <c r="H119" s="125" t="s">
        <v>388</v>
      </c>
      <c r="I119" s="126" t="s">
        <v>383</v>
      </c>
      <c r="J119" s="126" t="s">
        <v>425</v>
      </c>
    </row>
    <row r="120" ht="52.5" customHeight="1" outlineLevel="1" spans="1:10">
      <c r="A120" s="126" t="s">
        <v>355</v>
      </c>
      <c r="B120" s="126" t="s">
        <v>624</v>
      </c>
      <c r="C120" s="126" t="s">
        <v>377</v>
      </c>
      <c r="D120" s="126" t="s">
        <v>378</v>
      </c>
      <c r="E120" s="126" t="s">
        <v>625</v>
      </c>
      <c r="F120" s="126" t="s">
        <v>380</v>
      </c>
      <c r="G120" s="125" t="s">
        <v>427</v>
      </c>
      <c r="H120" s="125" t="s">
        <v>388</v>
      </c>
      <c r="I120" s="126" t="s">
        <v>383</v>
      </c>
      <c r="J120" s="126" t="s">
        <v>626</v>
      </c>
    </row>
    <row r="121" ht="52.5" customHeight="1" outlineLevel="1" spans="1:10">
      <c r="A121" s="126" t="s">
        <v>355</v>
      </c>
      <c r="B121" s="126" t="s">
        <v>624</v>
      </c>
      <c r="C121" s="126" t="s">
        <v>377</v>
      </c>
      <c r="D121" s="126" t="s">
        <v>385</v>
      </c>
      <c r="E121" s="126" t="s">
        <v>627</v>
      </c>
      <c r="F121" s="126" t="s">
        <v>380</v>
      </c>
      <c r="G121" s="125" t="s">
        <v>427</v>
      </c>
      <c r="H121" s="125" t="s">
        <v>388</v>
      </c>
      <c r="I121" s="126" t="s">
        <v>383</v>
      </c>
      <c r="J121" s="126" t="s">
        <v>628</v>
      </c>
    </row>
    <row r="122" ht="52.5" customHeight="1" outlineLevel="1" spans="1:10">
      <c r="A122" s="126" t="s">
        <v>355</v>
      </c>
      <c r="B122" s="126" t="s">
        <v>624</v>
      </c>
      <c r="C122" s="126" t="s">
        <v>377</v>
      </c>
      <c r="D122" s="126" t="s">
        <v>385</v>
      </c>
      <c r="E122" s="126" t="s">
        <v>629</v>
      </c>
      <c r="F122" s="126" t="s">
        <v>392</v>
      </c>
      <c r="G122" s="125" t="s">
        <v>393</v>
      </c>
      <c r="H122" s="125" t="s">
        <v>388</v>
      </c>
      <c r="I122" s="126" t="s">
        <v>383</v>
      </c>
      <c r="J122" s="126" t="s">
        <v>630</v>
      </c>
    </row>
    <row r="123" ht="52.5" customHeight="1" outlineLevel="1" spans="1:10">
      <c r="A123" s="126" t="s">
        <v>355</v>
      </c>
      <c r="B123" s="126" t="s">
        <v>624</v>
      </c>
      <c r="C123" s="126" t="s">
        <v>395</v>
      </c>
      <c r="D123" s="126" t="s">
        <v>396</v>
      </c>
      <c r="E123" s="126" t="s">
        <v>631</v>
      </c>
      <c r="F123" s="126" t="s">
        <v>380</v>
      </c>
      <c r="G123" s="125" t="s">
        <v>602</v>
      </c>
      <c r="H123" s="125"/>
      <c r="I123" s="126" t="s">
        <v>399</v>
      </c>
      <c r="J123" s="126" t="s">
        <v>632</v>
      </c>
    </row>
    <row r="124" ht="52.5" customHeight="1" outlineLevel="1" spans="1:10">
      <c r="A124" s="126" t="s">
        <v>355</v>
      </c>
      <c r="B124" s="126" t="s">
        <v>624</v>
      </c>
      <c r="C124" s="126" t="s">
        <v>404</v>
      </c>
      <c r="D124" s="126" t="s">
        <v>405</v>
      </c>
      <c r="E124" s="126" t="s">
        <v>405</v>
      </c>
      <c r="F124" s="126" t="s">
        <v>380</v>
      </c>
      <c r="G124" s="125" t="s">
        <v>427</v>
      </c>
      <c r="H124" s="125" t="s">
        <v>388</v>
      </c>
      <c r="I124" s="126" t="s">
        <v>383</v>
      </c>
      <c r="J124" s="126" t="s">
        <v>405</v>
      </c>
    </row>
    <row r="125" ht="52.5" customHeight="1" outlineLevel="1" spans="1:10">
      <c r="A125" s="126" t="s">
        <v>357</v>
      </c>
      <c r="B125" s="126" t="s">
        <v>633</v>
      </c>
      <c r="C125" s="126" t="s">
        <v>377</v>
      </c>
      <c r="D125" s="126" t="s">
        <v>378</v>
      </c>
      <c r="E125" s="126" t="s">
        <v>634</v>
      </c>
      <c r="F125" s="126" t="s">
        <v>380</v>
      </c>
      <c r="G125" s="125" t="s">
        <v>635</v>
      </c>
      <c r="H125" s="125" t="s">
        <v>382</v>
      </c>
      <c r="I125" s="126" t="s">
        <v>383</v>
      </c>
      <c r="J125" s="126" t="s">
        <v>636</v>
      </c>
    </row>
    <row r="126" ht="52.5" customHeight="1" outlineLevel="1" spans="1:10">
      <c r="A126" s="126" t="s">
        <v>357</v>
      </c>
      <c r="B126" s="126" t="s">
        <v>633</v>
      </c>
      <c r="C126" s="126" t="s">
        <v>377</v>
      </c>
      <c r="D126" s="126" t="s">
        <v>378</v>
      </c>
      <c r="E126" s="126" t="s">
        <v>637</v>
      </c>
      <c r="F126" s="126" t="s">
        <v>392</v>
      </c>
      <c r="G126" s="125" t="s">
        <v>393</v>
      </c>
      <c r="H126" s="125" t="s">
        <v>388</v>
      </c>
      <c r="I126" s="126" t="s">
        <v>383</v>
      </c>
      <c r="J126" s="126" t="s">
        <v>526</v>
      </c>
    </row>
    <row r="127" ht="52.5" customHeight="1" outlineLevel="1" spans="1:10">
      <c r="A127" s="126" t="s">
        <v>357</v>
      </c>
      <c r="B127" s="126" t="s">
        <v>633</v>
      </c>
      <c r="C127" s="126" t="s">
        <v>395</v>
      </c>
      <c r="D127" s="126" t="s">
        <v>483</v>
      </c>
      <c r="E127" s="126" t="s">
        <v>638</v>
      </c>
      <c r="F127" s="126" t="s">
        <v>392</v>
      </c>
      <c r="G127" s="125" t="s">
        <v>529</v>
      </c>
      <c r="H127" s="125"/>
      <c r="I127" s="126" t="s">
        <v>399</v>
      </c>
      <c r="J127" s="126" t="s">
        <v>639</v>
      </c>
    </row>
    <row r="128" ht="52.5" customHeight="1" outlineLevel="1" spans="1:10">
      <c r="A128" s="126" t="s">
        <v>357</v>
      </c>
      <c r="B128" s="126" t="s">
        <v>633</v>
      </c>
      <c r="C128" s="126" t="s">
        <v>395</v>
      </c>
      <c r="D128" s="126" t="s">
        <v>620</v>
      </c>
      <c r="E128" s="126" t="s">
        <v>640</v>
      </c>
      <c r="F128" s="126" t="s">
        <v>392</v>
      </c>
      <c r="G128" s="125" t="s">
        <v>529</v>
      </c>
      <c r="H128" s="125"/>
      <c r="I128" s="126" t="s">
        <v>399</v>
      </c>
      <c r="J128" s="126" t="s">
        <v>641</v>
      </c>
    </row>
    <row r="129" ht="52.5" customHeight="1" outlineLevel="1" spans="1:10">
      <c r="A129" s="126" t="s">
        <v>357</v>
      </c>
      <c r="B129" s="126" t="s">
        <v>633</v>
      </c>
      <c r="C129" s="126" t="s">
        <v>404</v>
      </c>
      <c r="D129" s="126" t="s">
        <v>405</v>
      </c>
      <c r="E129" s="126" t="s">
        <v>642</v>
      </c>
      <c r="F129" s="126" t="s">
        <v>380</v>
      </c>
      <c r="G129" s="125" t="s">
        <v>407</v>
      </c>
      <c r="H129" s="125" t="s">
        <v>388</v>
      </c>
      <c r="I129" s="126" t="s">
        <v>383</v>
      </c>
      <c r="J129" s="126" t="s">
        <v>643</v>
      </c>
    </row>
  </sheetData>
  <mergeCells count="42">
    <mergeCell ref="A2:J2"/>
    <mergeCell ref="A3:E3"/>
    <mergeCell ref="A7:A12"/>
    <mergeCell ref="A13:A16"/>
    <mergeCell ref="A17:A20"/>
    <mergeCell ref="A21:A27"/>
    <mergeCell ref="A28:A32"/>
    <mergeCell ref="A33:A37"/>
    <mergeCell ref="A38:A41"/>
    <mergeCell ref="A42:A44"/>
    <mergeCell ref="A45:A49"/>
    <mergeCell ref="A50:A54"/>
    <mergeCell ref="A55:A60"/>
    <mergeCell ref="A61:A64"/>
    <mergeCell ref="A65:A71"/>
    <mergeCell ref="A72:A76"/>
    <mergeCell ref="A77:A81"/>
    <mergeCell ref="A82:A109"/>
    <mergeCell ref="A110:A113"/>
    <mergeCell ref="A114:A119"/>
    <mergeCell ref="A120:A124"/>
    <mergeCell ref="A125:A129"/>
    <mergeCell ref="B7:B12"/>
    <mergeCell ref="B13:B16"/>
    <mergeCell ref="B17:B20"/>
    <mergeCell ref="B21:B27"/>
    <mergeCell ref="B28:B32"/>
    <mergeCell ref="B33:B37"/>
    <mergeCell ref="B38:B41"/>
    <mergeCell ref="B42:B44"/>
    <mergeCell ref="B45:B49"/>
    <mergeCell ref="B50:B54"/>
    <mergeCell ref="B55:B60"/>
    <mergeCell ref="B61:B64"/>
    <mergeCell ref="B65:B71"/>
    <mergeCell ref="B72:B76"/>
    <mergeCell ref="B77:B81"/>
    <mergeCell ref="B82:B109"/>
    <mergeCell ref="B110:B113"/>
    <mergeCell ref="B114:B119"/>
    <mergeCell ref="B120:B124"/>
    <mergeCell ref="B125:B129"/>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2026-04-05T06:31:00Z</dcterms:created>
  <dcterms:modified xsi:type="dcterms:W3CDTF">2026-04-05T07:07:18Z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