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<sst xmlns="http://schemas.openxmlformats.org/spreadsheetml/2006/main" count="1543" uniqueCount="539">
  <si>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</si>
  <si>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</si>
  <si>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</si>
  <si>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</si>
  <si>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</si>
  <si>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</si>
  <si>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</si>
  <si>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</si>
  <si>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</si>
  <si>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</si>
  <si>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</si>
  <si>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</si>
  <si>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</si>
  <si>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</si>
  <si>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</si>
  <si>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</si>
  <si>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</si>
  <si>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</si>
  <si>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</si>
  <si>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</si>
  <si>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</si>
  <si>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</si>
  <si>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</si>
  <si>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</si>
  <si>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</si>
  <si>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</si>
  <si>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</si>
  <si>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</si>
  <si>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</si>
  <si>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</si>
  <si>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</si>
  <si>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</si>
  <si>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</si>
  <si>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</si>
  <si>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</si>
  <si>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</si>
  <si>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</si>
  <si>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</si>
  <si>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</si>
  <si>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</si>
  <si>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</si>
  <si>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</si>
  <si>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</si>
  <si>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</si>
  <si>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</si>
  <si>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</si>
  <si>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</si>
  <si>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</si>
  <si>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</si>
  <si>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</si>
  <si>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</si>
  <si>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</si>
  <si>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</si>
  <si>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</si>
  <si>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</si>
  <si>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</si>
  <si>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</si>
  <si>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</si>
  <si>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</si>
  <si>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</si>
  <si>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</si>
  <si>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</si>
  <si>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</si>
  <si>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</si>
  <si>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</si>
  <si>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</si>
  <si>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</si>
  <si>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</si>
  <si>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</si>
  <si>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</si>
  <si>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</si>
  <si>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</si>
  <si>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陇川县水利局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</si>
  <si>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</si>
  <si>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</si>
  <si>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</si>
  <si>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</si>
  <si>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</si>
  <si>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</si>
  <si>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</si>
  <si>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</si>
  <si>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</si>
  <si>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</si>
  <si>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</si>
  <si>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</si>
  <si>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</si>
  <si>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</si>
  <si>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</si>
  <si>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</si>
  <si>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</si>
  <si>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</si>
  <si>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</si>
  <si>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</si>
  <si>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</si>
  <si>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</si>
  <si>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</si>
  <si>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</si>
  <si>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</si>
  <si>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</si>
  <si>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</si>
  <si>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</si>
  <si>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</si>
  <si>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</si>
  <si>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</si>
  <si>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</si>
  <si>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</si>
  <si>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</si>
  <si>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</si>
  <si>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</si>
  <si>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</si>
  <si>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</si>
  <si>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</si>
  <si>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</si>
  <si>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</si>
  <si>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</si>
  <si>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</si>
  <si>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</si>
  <si>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</si>
  <si>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</si>
  <si>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</si>
  <si>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</si>
  <si>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</si>
  <si>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</si>
  <si>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</si>
  <si>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</si>
  <si>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</si>
  <si>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</si>
  <si>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</si>
  <si>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</si>
  <si>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</si>
  <si>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</si>
  <si>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</si>
  <si>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</si>
  <si>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2130310</t>
  </si>
  <si>
    <t>水土保持</t>
  </si>
  <si>
    <t>2130312</t>
  </si>
  <si>
    <t>水质监测</t>
  </si>
  <si>
    <t>2130314</t>
  </si>
  <si>
    <t>防汛</t>
  </si>
  <si>
    <t>2130316</t>
  </si>
  <si>
    <t>农村水利</t>
  </si>
  <si>
    <t>2130319</t>
  </si>
  <si>
    <t>江河湖库水系综合整治</t>
  </si>
  <si>
    <t>2130333</t>
  </si>
  <si>
    <t>信息管理</t>
  </si>
  <si>
    <t>21305</t>
  </si>
  <si>
    <t>巩固拓展脱贫攻坚成果衔接乡村振兴</t>
  </si>
  <si>
    <t>2130504</t>
  </si>
  <si>
    <t>农村基础设施建设</t>
  </si>
  <si>
    <t>2130505</t>
  </si>
  <si>
    <t>生产发展</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</si>
  <si>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</si>
  <si>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</si>
  <si>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</si>
  <si>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</si>
  <si>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</si>
  <si>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</si>
  <si>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</si>
  <si>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</si>
  <si>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</si>
  <si>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</si>
  <si>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</si>
  <si>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</si>
  <si>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</si>
  <si>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</si>
  <si>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</si>
  <si>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</si>
  <si>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</si>
  <si>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</si>
  <si>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</si>
  <si>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</si>
  <si>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</si>
  <si>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</si>
  <si>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</si>
  <si>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</si>
  <si>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</si>
  <si>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</si>
  <si>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</si>
  <si>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</si>
  <si>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</si>
  <si>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</si>
  <si>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</si>
  <si>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</si>
  <si>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</si>
  <si>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</si>
  <si>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</si>
  <si>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</si>
  <si>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</si>
  <si>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</si>
  <si>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</si>
  <si>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</si>
  <si>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</si>
  <si>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</si>
  <si>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</si>
  <si>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</si>
  <si>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</si>
  <si>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</si>
  <si>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</si>
  <si>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</si>
  <si>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</si>
  <si>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 xml:space="preserve"> </t>
  </si>
  <si>
    <t>221</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</si>
  <si>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</si>
  <si>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</si>
  <si>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</si>
  <si>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</si>
  <si>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</si>
  <si>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</si>
  <si>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</si>
  <si>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</si>
  <si>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</si>
  <si>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</si>
  <si>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</si>
  <si>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</si>
  <si>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</si>
  <si>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</si>
  <si>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</si>
  <si>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</si>
  <si>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</si>
  <si>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</si>
  <si>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</si>
  <si>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</si>
  <si>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</si>
  <si>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</si>
  <si>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</si>
  <si>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</si>
  <si>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</si>
  <si>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</si>
  <si>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</si>
  <si>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</si>
  <si>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</si>
  <si>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</si>
  <si>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</si>
  <si>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533124210000000011857</t>
  </si>
  <si>
    <t>事业人员支出工资</t>
  </si>
  <si>
    <t>30101</t>
  </si>
  <si>
    <t>基本工资</t>
  </si>
  <si>
    <t>533124210000000011856</t>
  </si>
  <si>
    <t>行政人员支出工资</t>
  </si>
  <si>
    <t>30102</t>
  </si>
  <si>
    <t>津贴补贴</t>
  </si>
  <si>
    <t>30103</t>
  </si>
  <si>
    <t>奖金</t>
  </si>
  <si>
    <t>533124221100000505115</t>
  </si>
  <si>
    <t>获得奖励的公务员一次性奖励</t>
  </si>
  <si>
    <t>533124221100000505116</t>
  </si>
  <si>
    <t>事业人员优秀奖励</t>
  </si>
  <si>
    <t>30107</t>
  </si>
  <si>
    <t>绩效工资</t>
  </si>
  <si>
    <t>533124231100001378262</t>
  </si>
  <si>
    <t>事业人员奖励性绩效改革性补贴</t>
  </si>
  <si>
    <t>533124210000000012895</t>
  </si>
  <si>
    <t>社会保障缴费</t>
  </si>
  <si>
    <t>30108</t>
  </si>
  <si>
    <t>机关事业单位基本养老保险缴费</t>
  </si>
  <si>
    <t>30110</t>
  </si>
  <si>
    <t>职工基本医疗保险缴费</t>
  </si>
  <si>
    <t>30112</t>
  </si>
  <si>
    <t>其他社会保障缴费</t>
  </si>
  <si>
    <t>30111</t>
  </si>
  <si>
    <t>公务员医疗补助缴费</t>
  </si>
  <si>
    <t>533124210000000011860</t>
  </si>
  <si>
    <t>30113</t>
  </si>
  <si>
    <t>533124241100002408813</t>
  </si>
  <si>
    <t>编外人员经费</t>
  </si>
  <si>
    <t>30199</t>
  </si>
  <si>
    <t>其他工资福利支出</t>
  </si>
  <si>
    <t>533124261100005058248</t>
  </si>
  <si>
    <t>公用经费安排的对个人和家庭的补助</t>
  </si>
  <si>
    <t>30305</t>
  </si>
  <si>
    <t>生活补助</t>
  </si>
  <si>
    <t>533124221100000505141</t>
  </si>
  <si>
    <t>公用经费安排的工会经费</t>
  </si>
  <si>
    <t>30228</t>
  </si>
  <si>
    <t>工会经费</t>
  </si>
  <si>
    <t>533124241100002420356</t>
  </si>
  <si>
    <t>公用经费安排的公务接待费</t>
  </si>
  <si>
    <t>30217</t>
  </si>
  <si>
    <t>533124210000000011867</t>
  </si>
  <si>
    <t>一般公用经费</t>
  </si>
  <si>
    <t>30201</t>
  </si>
  <si>
    <t>办公费</t>
  </si>
  <si>
    <t>30218</t>
  </si>
  <si>
    <t>专用材料费</t>
  </si>
  <si>
    <t>533124210000000011866</t>
  </si>
  <si>
    <t>退休公用经费</t>
  </si>
  <si>
    <t>30299</t>
  </si>
  <si>
    <t>其他商品和服务支出</t>
  </si>
  <si>
    <t>533124210000000011865</t>
  </si>
  <si>
    <t>公务交通补贴</t>
  </si>
  <si>
    <t>30239</t>
  </si>
  <si>
    <t>其他交通费用</t>
  </si>
  <si>
    <t>预算05-1表</t>
  </si>
  <si>
    <t>项目分类</t>
  </si>
  <si>
    <t>项目单位</t>
  </si>
  <si>
    <t>经济科目编码</t>
  </si>
  <si>
    <t>经济科目名称</t>
  </si>
  <si>
    <t>本年拨款</t>
  </si>
  <si>
    <t>其中：本次下达</t>
  </si>
  <si>
    <t>德宏州河湖信息管理信息系统维护资金</t>
  </si>
  <si>
    <t>专项业务类</t>
  </si>
  <si>
    <t>533124251100003784942</t>
  </si>
  <si>
    <t>30213</t>
  </si>
  <si>
    <t>维修（护）费</t>
  </si>
  <si>
    <t>防汛抗旱经费</t>
  </si>
  <si>
    <t>事业发展类</t>
  </si>
  <si>
    <t>533124200000000000427</t>
  </si>
  <si>
    <t>31005</t>
  </si>
  <si>
    <t>基础设施建设</t>
  </si>
  <si>
    <t>非税收入安排电气化项目国有资产收益专项资金</t>
  </si>
  <si>
    <t>533124221100000532579</t>
  </si>
  <si>
    <t>30399</t>
  </si>
  <si>
    <t>其他对个人和家庭的补助</t>
  </si>
  <si>
    <t>河长制办公室工作经费</t>
  </si>
  <si>
    <t>533124200000000000396</t>
  </si>
  <si>
    <t>30231</t>
  </si>
  <si>
    <t>公务用车运行维护费</t>
  </si>
  <si>
    <t>户岛水库工程建设资金</t>
  </si>
  <si>
    <t>533124261100005075300</t>
  </si>
  <si>
    <t>陇川县33条河流及25座水库管理范围划定划界资金</t>
  </si>
  <si>
    <t>533124231100001409214</t>
  </si>
  <si>
    <t>陇川县禁止开垦陡坡地范围划定工作技术服务资金</t>
  </si>
  <si>
    <t>533124251100003784925</t>
  </si>
  <si>
    <t>30227</t>
  </si>
  <si>
    <t>委托业务费</t>
  </si>
  <si>
    <t>陇川县农村饮水工程运行管理维修养护经费</t>
  </si>
  <si>
    <t>533124200000000000381</t>
  </si>
  <si>
    <t>陇川县山洪监测预警系统维护专项资金</t>
  </si>
  <si>
    <t>533124221100000544227</t>
  </si>
  <si>
    <t>30207</t>
  </si>
  <si>
    <t>邮电费</t>
  </si>
  <si>
    <t>陇川县水利局行政许可技术评审服务资金</t>
  </si>
  <si>
    <t>533124261100005066127</t>
  </si>
  <si>
    <t>陇川县水土保持措施调查技术服务资金</t>
  </si>
  <si>
    <t>533124261100005065937</t>
  </si>
  <si>
    <t>陇川县水土保持目标责任考核服务资金</t>
  </si>
  <si>
    <t>533124251100003784340</t>
  </si>
  <si>
    <t>陇川县县级河湖库渠水质监测项目资金</t>
  </si>
  <si>
    <t>533124261100005065990</t>
  </si>
  <si>
    <t>全县水库运行维护经费</t>
  </si>
  <si>
    <t>533124241100002410246</t>
  </si>
  <si>
    <t>水政水保及水政执法工作经费</t>
  </si>
  <si>
    <t>533124200000000000425</t>
  </si>
  <si>
    <t>预算05-2表</t>
  </si>
  <si>
    <t>单位名称、项目名称</t>
  </si>
  <si>
    <t>项目年度绩效目标</t>
  </si>
  <si>
    <t>一级指标</t>
  </si>
  <si>
    <t>二级指标</t>
  </si>
  <si>
    <t>三级指标</t>
  </si>
  <si>
    <t>指标性质</t>
  </si>
  <si>
    <t>指标值</t>
  </si>
  <si>
    <t>度量单位</t>
  </si>
  <si>
    <t>指标属性</t>
  </si>
  <si>
    <t>指标内容</t>
  </si>
  <si>
    <t>按照技术要求收集基础数据，叠加分析水土流失动态监测，对图斑现场复核等</t>
  </si>
  <si>
    <t>产出指标</t>
  </si>
  <si>
    <t>质量指标</t>
  </si>
  <si>
    <t>服务质量</t>
  </si>
  <si>
    <t>=</t>
  </si>
  <si>
    <t>98</t>
  </si>
  <si>
    <t>%</t>
  </si>
  <si>
    <t>定量指标</t>
  </si>
  <si>
    <t>效益指标</t>
  </si>
  <si>
    <t>生态效益</t>
  </si>
  <si>
    <t>防止水土流失率</t>
  </si>
  <si>
    <t>96</t>
  </si>
  <si>
    <t>满意度指标</t>
  </si>
  <si>
    <t>服务对象满意度</t>
  </si>
  <si>
    <t>服务质量满意度</t>
  </si>
  <si>
    <t>&gt;=</t>
  </si>
  <si>
    <t>服务满意度</t>
  </si>
  <si>
    <t>数量指标</t>
  </si>
  <si>
    <t>河流及水库管理范围划定划界</t>
  </si>
  <si>
    <t>条</t>
  </si>
  <si>
    <t>33条河流及25座水库管理范围划定划界</t>
  </si>
  <si>
    <t>社会效益</t>
  </si>
  <si>
    <t>维护生态平衡</t>
  </si>
  <si>
    <t>100%</t>
  </si>
  <si>
    <t>定性指标</t>
  </si>
  <si>
    <t>满意度</t>
  </si>
  <si>
    <t>95</t>
  </si>
  <si>
    <t>受益群众满意度95%</t>
  </si>
  <si>
    <t>成本指标</t>
  </si>
  <si>
    <t>经济成本指标</t>
  </si>
  <si>
    <t>预算控制指标</t>
  </si>
  <si>
    <t>&lt;=</t>
  </si>
  <si>
    <t>100</t>
  </si>
  <si>
    <t>成本控制指标</t>
  </si>
  <si>
    <t>全县中型水库1座，小（一）型水库10座，小（二）型水库14座的水库正常运行维护</t>
  </si>
  <si>
    <t>水库正常运行维护数量</t>
  </si>
  <si>
    <t>25</t>
  </si>
  <si>
    <t>座</t>
  </si>
  <si>
    <t>保障27座水库的正常运行</t>
  </si>
  <si>
    <t>正常运行</t>
  </si>
  <si>
    <t>保障27座水库的正常运行，保障饮水灌溉安全</t>
  </si>
  <si>
    <t>受益群众满意度</t>
  </si>
  <si>
    <t>项目验收合格率</t>
  </si>
  <si>
    <t>陇川县农村饮水工程运行管理维修养护工程验收合格率100%</t>
  </si>
  <si>
    <t>解决全县农村饮水安全问题</t>
  </si>
  <si>
    <t>解决全县农村饮水、用水问题</t>
  </si>
  <si>
    <t>预算达成率</t>
  </si>
  <si>
    <t>90</t>
  </si>
  <si>
    <t>保障河湖信息管理信息系统正常运行</t>
  </si>
  <si>
    <t>保证系统正常运行</t>
  </si>
  <si>
    <t>可持续影响</t>
  </si>
  <si>
    <t>保障系统运行稳定</t>
  </si>
  <si>
    <t>99%</t>
  </si>
  <si>
    <t>单位满意度</t>
  </si>
  <si>
    <t>宣传执法等整治到位率</t>
  </si>
  <si>
    <t>水政水保及水政执法工作经费，用于开展涉水法律法规普法宣传、水行政执法和专项执法检查、水土保持监督管理工作等</t>
  </si>
  <si>
    <t>时效指标</t>
  </si>
  <si>
    <t>资金支付及时率</t>
  </si>
  <si>
    <t>维护正常水事秩序</t>
  </si>
  <si>
    <t>98%</t>
  </si>
  <si>
    <t>陇川县山洪监测预警系统维护，加强对山洪灾害自动监测设施维护，进行提前防御、及早转移</t>
  </si>
  <si>
    <t>全县42个监测站点及预警系统</t>
  </si>
  <si>
    <t>个</t>
  </si>
  <si>
    <t>全县42个山洪灾害水雨情自动监测站点及预警系统平台充值费</t>
  </si>
  <si>
    <t>提前防御能力将显著增强</t>
  </si>
  <si>
    <t>防灾减灾能力增强</t>
  </si>
  <si>
    <t>加强对山洪灾害自动监测设施维护，进行提前防御、及早转移。在重点区域逐步构建工程措施与非工程措施相结合的山洪灾害防治体系，防灾减灾能力将显著增强</t>
  </si>
  <si>
    <t>群众满意度</t>
  </si>
  <si>
    <t>受益群众满意度96%</t>
  </si>
  <si>
    <t>非税收入安排电气化项目国有资产收益</t>
  </si>
  <si>
    <t>水电站项目收益金</t>
  </si>
  <si>
    <t>111.96</t>
  </si>
  <si>
    <t>万元</t>
  </si>
  <si>
    <t>水电农村电气化项目南宛河三级、别乃河一级、别乃河二级等3座水电站项目收益金</t>
  </si>
  <si>
    <t>水电农村电气化项目</t>
  </si>
  <si>
    <t>受益个人满意度</t>
  </si>
  <si>
    <t>对县级河湖库渠46个点进行水质监测，每年一次</t>
  </si>
  <si>
    <t>监测点</t>
  </si>
  <si>
    <t>42</t>
  </si>
  <si>
    <t>受益总人口</t>
  </si>
  <si>
    <t>186300</t>
  </si>
  <si>
    <t>人</t>
  </si>
  <si>
    <t>受益人口满意度</t>
  </si>
  <si>
    <t>归还户岛水库工程建设项目向省水利水电公司借款资金</t>
  </si>
  <si>
    <t>资金到位后支付及时性</t>
  </si>
  <si>
    <t>项目建成后收益人口</t>
  </si>
  <si>
    <t>23800</t>
  </si>
  <si>
    <t>投入与产出比例</t>
  </si>
  <si>
    <t>对水土保持方案、洪水影响评价、水资源论证等进行评审</t>
  </si>
  <si>
    <t>评审及时性</t>
  </si>
  <si>
    <t>生态环境影响</t>
  </si>
  <si>
    <t>评价结果满意度</t>
  </si>
  <si>
    <t>根据云水保（2024）21号及服务合同开展全国水土保持规划实施情况考核评估与水土保持目标责任考核技术服务，每年4.5万元</t>
  </si>
  <si>
    <t>考评合格率</t>
  </si>
  <si>
    <t>考评合格率100%</t>
  </si>
  <si>
    <t>水土流失预防治理</t>
  </si>
  <si>
    <t>水土流失预防治理99%</t>
  </si>
  <si>
    <t>受益单位满意度</t>
  </si>
  <si>
    <t>服务对象满意度98%</t>
  </si>
  <si>
    <t>坚持兴利除害结合、防灾减灾并重、治本治标兼顾、政府社会协同，加快构建与全面小康社会相适应的防汛抗旱减灾体系。全力保障人民群众生命安全和城乡居民生活用水安全，千方百计满足生产和生态用水需求，最大程度减轻洪涝干旱灾害损失，为促进经济社会持续健康发展提供更加可靠的防灾减灾安全保障</t>
  </si>
  <si>
    <t>工程及时完工率</t>
  </si>
  <si>
    <t>经济效益</t>
  </si>
  <si>
    <t>做好水库安全度汛工作</t>
  </si>
  <si>
    <t>完成年度蓄水任务，汛期全力做好水库安全度汛工作</t>
  </si>
  <si>
    <t>社会成本指标</t>
  </si>
  <si>
    <t>成本效率指标</t>
  </si>
  <si>
    <t>陇川县禁止开垦陡坡地范围划定工作技术服务</t>
  </si>
  <si>
    <t>及时完工率</t>
  </si>
  <si>
    <t>及时完工率100%</t>
  </si>
  <si>
    <t>陡坡地过度开发预防治理</t>
  </si>
  <si>
    <t>常委会会议纪要第9期十二届县委第20次常委会会议纪要安排河长制办公室开办经费30万元</t>
  </si>
  <si>
    <t>河流37条水库26座渠道8条</t>
  </si>
  <si>
    <t>项（个）</t>
  </si>
  <si>
    <t>河长制办公室办公经费每年10万元，逐步实现全县河湖库渠“水清、河畅、岸绿、景美”</t>
  </si>
  <si>
    <t>逐步实现全县河湖库渠“水清、河畅、岸绿、景美”</t>
  </si>
  <si>
    <t>为逐步实现全县河湖库渠水清景美</t>
  </si>
  <si>
    <t>是</t>
  </si>
  <si>
    <t>预算06表</t>
  </si>
  <si>
    <t>政府性基金预算支出预算表</t>
  </si>
  <si>
    <t>单位名称：德宏傣族景颇族自治州残疾人联合会</t>
  </si>
  <si>
    <t>本年政府性基金预算支出</t>
  </si>
  <si>
    <t>合  计</t>
  </si>
  <si>
    <r>
      <rPr>
        <sz val="11"/>
        <color rgb="FF000000"/>
        <rFont val="宋体"/>
        <charset val="134"/>
      </rPr>
      <t>备注：因我单位在</t>
    </r>
    <r>
      <rPr>
        <sz val="11"/>
        <color rgb="FF000000"/>
        <rFont val="Calibri"/>
        <charset val="134"/>
      </rPr>
      <t>2026</t>
    </r>
    <r>
      <rPr>
        <sz val="11"/>
        <color rgb="FF000000"/>
        <rFont val="宋体"/>
        <charset val="134"/>
      </rPr>
      <t>年部门预算中不涉及相关内容，故此表为空表。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</si>
  <si>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</si>
  <si>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</si>
  <si>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</si>
  <si>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</si>
  <si>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</si>
  <si>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</si>
  <si>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</si>
  <si>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</si>
  <si>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</si>
  <si>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</si>
  <si>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</si>
  <si>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</si>
  <si>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车辆保险等</t>
  </si>
  <si>
    <t>机动车保险服务</t>
  </si>
  <si>
    <t>次</t>
  </si>
  <si>
    <t>公车运行维护费</t>
  </si>
  <si>
    <t>车辆加油、添加燃料服务</t>
  </si>
  <si>
    <t>升</t>
  </si>
  <si>
    <t>文件柜</t>
  </si>
  <si>
    <t>组</t>
  </si>
  <si>
    <t>车辆维修和保养服务</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</si>
  <si>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</si>
  <si>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</si>
  <si>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</si>
  <si>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</si>
  <si>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</si>
  <si>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</si>
  <si>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</si>
  <si>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</si>
  <si>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</si>
  <si>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</si>
  <si>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</si>
  <si>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</si>
  <si>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</si>
  <si>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</si>
  <si>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</si>
  <si>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</si>
  <si>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</si>
  <si>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</si>
  <si>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</si>
  <si>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</si>
  <si>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</si>
  <si>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</si>
  <si>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</si>
  <si>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</si>
  <si>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</si>
  <si>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</si>
  <si>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</si>
  <si>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</si>
  <si>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2026年中央水利发展农村饮水工程维修养护资金</t>
  </si>
  <si>
    <t>2026年中央水利发展其他水利工程维修养护资金</t>
  </si>
  <si>
    <t>2026年中央水利发展山洪灾害防治设施维修养护资金</t>
  </si>
  <si>
    <t>2026年中央水利发展山洪灾害防治资金</t>
  </si>
  <si>
    <t>2026年中央水利发展小型水库工程维修养护资金</t>
  </si>
  <si>
    <t>陇川县产业发展供水工程建设项目资金</t>
  </si>
  <si>
    <t>民生类</t>
  </si>
  <si>
    <t>陇川县曼环安置点人饮改造提升工程资金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</si>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</sst>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rgb="FF000000"/>
      <name val="Calibri"/>
      <charset val="134"/>
    </font>
    <font>
      <b/>
      <sz val="22"/>
      <color rgb="FF000000"/>
      <name val="宋体"/>
      <charset val="134"/>
    </font>
    <font>
      <sz val="11"/>
      <name val="Calibri"/>
      <charset val="134"/>
    </font>
    <font>
      <sz val="10"/>
      <name val="宋体"/>
      <charset val="134"/>
    </font>
    <font>
      <b/>
      <sz val="22"/>
      <name val="宋体"/>
      <charset val="134"/>
    </font>
    <font>
      <b/>
      <sz val="23"/>
      <name val="宋体"/>
      <charset val="134"/>
    </font>
    <font>
      <sz val="11"/>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3" borderId="17" applyNumberFormat="0" applyAlignment="0" applyProtection="0">
      <alignment vertical="center"/>
    </xf>
    <xf numFmtId="0" fontId="37" fillId="4" borderId="18" applyNumberFormat="0" applyAlignment="0" applyProtection="0">
      <alignment vertical="center"/>
    </xf>
    <xf numFmtId="0" fontId="38" fillId="4" borderId="17" applyNumberFormat="0" applyAlignment="0" applyProtection="0">
      <alignment vertical="center"/>
    </xf>
    <xf numFmtId="0" fontId="39" fillId="5" borderId="19" applyNumberFormat="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6"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7"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7"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8" fillId="0" borderId="0" xfId="0" applyFont="1" applyBorder="1">
      <alignment vertical="top"/>
    </xf>
    <xf numFmtId="0" fontId="9" fillId="0" borderId="0" xfId="0" applyFont="1" applyBorder="1" applyAlignment="1"/>
    <xf numFmtId="0" fontId="10" fillId="0" borderId="0" xfId="0" applyFont="1" applyBorder="1" applyAlignment="1">
      <alignment horizontal="center" vertical="center" wrapText="1"/>
    </xf>
    <xf numFmtId="0" fontId="11" fillId="0" borderId="0" xfId="0" applyFont="1" applyBorder="1" applyAlignment="1">
      <alignment horizontal="center" vertical="center"/>
    </xf>
    <xf numFmtId="0" fontId="1" fillId="0" borderId="0" xfId="0" applyFont="1" applyBorder="1" applyAlignment="1">
      <alignment horizontal="left" vertical="center"/>
    </xf>
    <xf numFmtId="0" fontId="12" fillId="0" borderId="0" xfId="0" applyFont="1" applyBorder="1" applyAlignment="1"/>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178" fontId="1" fillId="0" borderId="7" xfId="54" applyFont="1" applyProtection="1">
      <alignment horizontal="right" vertical="center"/>
      <protection locked="0"/>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1" fillId="0" borderId="0" xfId="0" applyFont="1" applyBorder="1" applyAlignment="1" applyProtection="1">
      <alignment horizontal="right"/>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 fillId="0" borderId="0" xfId="0" applyFont="1" applyBorder="1" applyAlignment="1">
      <alignment horizontal="right" vertical="center"/>
    </xf>
    <xf numFmtId="0" fontId="1" fillId="0" borderId="0" xfId="0" applyFont="1" applyBorder="1" applyAlignment="1">
      <alignment horizontal="right"/>
    </xf>
    <xf numFmtId="0" fontId="12" fillId="0" borderId="4" xfId="0" applyFont="1" applyBorder="1" applyAlignment="1">
      <alignment horizontal="center" vertical="center" wrapText="1"/>
    </xf>
    <xf numFmtId="0" fontId="13" fillId="0" borderId="0" xfId="0" applyFont="1" applyBorder="1" applyAlignment="1" applyProtection="1">
      <alignment horizontal="right"/>
      <protection locked="0"/>
    </xf>
    <xf numFmtId="49" fontId="13" fillId="0" borderId="0" xfId="0" applyNumberFormat="1" applyFont="1" applyBorder="1" applyAlignment="1" applyProtection="1">
      <protection locked="0"/>
    </xf>
    <xf numFmtId="0" fontId="4"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0" borderId="0" xfId="0" applyFont="1" applyBorder="1" applyAlignment="1" applyProtection="1">
      <alignment horizontal="left" vertical="center"/>
      <protection locked="0"/>
    </xf>
    <xf numFmtId="0" fontId="16"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7" fillId="0" borderId="0" xfId="53" applyFont="1" applyBorder="1">
      <alignment horizontal="left" vertical="center" wrapText="1"/>
    </xf>
    <xf numFmtId="49" fontId="18" fillId="0" borderId="0" xfId="53" applyFont="1" applyBorder="1" applyAlignment="1">
      <alignment horizontal="center"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49" fontId="17" fillId="0" borderId="0" xfId="53" applyFont="1" applyBorder="1" applyAlignment="1">
      <alignment horizontal="right" vertical="center" wrapText="1"/>
    </xf>
    <xf numFmtId="49" fontId="17" fillId="0" borderId="0" xfId="0" applyNumberFormat="1" applyFont="1" applyBorder="1" applyAlignment="1">
      <alignment horizontal="right" vertical="center" wrapText="1"/>
    </xf>
    <xf numFmtId="49" fontId="17" fillId="0" borderId="0" xfId="0" applyNumberFormat="1" applyFont="1" applyBorder="1" applyAlignment="1">
      <alignment horizontal="left" vertical="center" wrapText="1"/>
    </xf>
    <xf numFmtId="49" fontId="17" fillId="0" borderId="0"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9" fillId="0" borderId="0" xfId="0" applyBorder="1">
      <alignment vertical="top"/>
    </xf>
    <xf numFmtId="0" fontId="18" fillId="0" borderId="0" xfId="0" applyFont="1" applyBorder="1" applyAlignment="1">
      <alignment horizontal="center" vertical="center"/>
    </xf>
    <xf numFmtId="0" fontId="19" fillId="0" borderId="7" xfId="0" applyBorder="1" applyAlignment="1">
      <alignment horizontal="center" vertical="center" wrapText="1"/>
    </xf>
    <xf numFmtId="0" fontId="19" fillId="0" borderId="7" xfId="0" applyBorder="1" applyAlignment="1">
      <alignment horizontal="center" vertical="center"/>
    </xf>
    <xf numFmtId="0" fontId="19"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20" fillId="0" borderId="0" xfId="0" applyFont="1" applyBorder="1" applyAlignment="1">
      <alignment horizontal="center" vertical="center" wrapText="1"/>
    </xf>
    <xf numFmtId="0" fontId="5" fillId="0" borderId="0" xfId="0" applyBorder="1" applyAlignment="1">
      <alignment horizontal="left"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21" fillId="0" borderId="7" xfId="0" applyNumberFormat="1" applyFont="1" applyBorder="1" applyAlignment="1">
      <alignment vertical="center"/>
    </xf>
    <xf numFmtId="4" fontId="21" fillId="0" borderId="2" xfId="0" applyNumberFormat="1" applyFont="1" applyBorder="1" applyAlignment="1">
      <alignment vertical="center"/>
    </xf>
    <xf numFmtId="49" fontId="18"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2" fillId="0" borderId="7" xfId="53" applyFont="1" applyAlignment="1">
      <alignment horizontal="center" vertical="center" wrapText="1"/>
    </xf>
    <xf numFmtId="49" fontId="22" fillId="0" borderId="7" xfId="53" applyFont="1">
      <alignment horizontal="left" vertical="center" wrapText="1"/>
    </xf>
    <xf numFmtId="178" fontId="22" fillId="0" borderId="7" xfId="54" applyFont="1">
      <alignment horizontal="right" vertical="center"/>
    </xf>
    <xf numFmtId="49" fontId="22" fillId="0" borderId="7" xfId="53" applyFont="1" applyAlignment="1">
      <alignment horizontal="left" vertical="center" wrapText="1" indent="1"/>
    </xf>
    <xf numFmtId="49" fontId="22" fillId="0" borderId="7" xfId="53" applyFont="1" applyAlignment="1">
      <alignment horizontal="left" vertical="center" wrapText="1" indent="2"/>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5"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7" fillId="0" borderId="0" xfId="0" applyFont="1" applyBorder="1" applyAlignment="1">
      <alignment horizontal="right" vertical="center"/>
    </xf>
    <xf numFmtId="0" fontId="26" fillId="0" borderId="0" xfId="0" applyFont="1" applyBorder="1" applyAlignment="1">
      <alignment horizontal="center" vertical="center"/>
    </xf>
    <xf numFmtId="0" fontId="17" fillId="0" borderId="0" xfId="0" applyFont="1" applyBorder="1" applyAlignment="1">
      <alignment horizontal="left" vertical="top"/>
    </xf>
    <xf numFmtId="0" fontId="19" fillId="0" borderId="7" xfId="0" applyBorder="1" applyAlignment="1">
      <alignment vertical="center"/>
    </xf>
    <xf numFmtId="178" fontId="17"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0" workbookViewId="0">
      <selection activeCell="F22" sqref="F22"/>
    </sheetView>
  </sheetViews>
  <sheetFormatPr defaultColWidth="10.2857142857143" defaultRowHeight="15" customHeight="1" outlineLevelCol="3"/>
  <cols>
    <col min="1" max="4" width="33.2857142857143" customWidth="1"/>
  </cols>
  <sheetData>
    <row r="1" ht="18.75" customHeight="1" spans="1:4">
      <c r="A1" s="154"/>
      <c r="B1" s="154"/>
      <c r="C1" s="154"/>
      <c r="D1" s="193" t="s">
        <v>0</v>
      </c>
    </row>
    <row r="2" ht="42" customHeight="1" spans="1:4">
      <c r="A2" s="194" t="str">
        <f>"2026"&amp;"年财务收支预算总表"</f>
        <v>2026年财务收支预算总表</v>
      </c>
      <c r="B2" s="194"/>
      <c r="C2" s="194"/>
      <c r="D2" s="194"/>
    </row>
    <row r="3" ht="18.75" customHeight="1" spans="1:4">
      <c r="A3" s="195" t="str">
        <f>"单位名称："&amp;"陇川县水利局"</f>
        <v>单位名称：陇川县水利局</v>
      </c>
      <c r="B3" s="195"/>
      <c r="C3" s="154"/>
      <c r="D3" s="193" t="s">
        <v>1</v>
      </c>
    </row>
    <row r="4" ht="18.75" customHeight="1" spans="1:4">
      <c r="A4" s="157" t="s">
        <v>2</v>
      </c>
      <c r="B4" s="157"/>
      <c r="C4" s="157" t="s">
        <v>3</v>
      </c>
      <c r="D4" s="157"/>
    </row>
    <row r="5" ht="18.75" customHeight="1" spans="1:4">
      <c r="A5" s="157" t="s">
        <v>4</v>
      </c>
      <c r="B5" s="157" t="str">
        <f t="shared" ref="B5:D5" si="0">"2026"&amp;"年预算金额"</f>
        <v>2026年预算金额</v>
      </c>
      <c r="C5" s="157" t="s">
        <v>5</v>
      </c>
      <c r="D5" s="157" t="str">
        <f t="shared" si="0"/>
        <v>2026年预算金额</v>
      </c>
    </row>
    <row r="6" ht="18.75" customHeight="1" spans="1:4">
      <c r="A6" s="196" t="s">
        <v>6</v>
      </c>
      <c r="B6" s="197">
        <v>17796618.2</v>
      </c>
      <c r="C6" s="196" t="s">
        <v>7</v>
      </c>
      <c r="D6" s="197"/>
    </row>
    <row r="7" ht="18.75" customHeight="1" spans="1:4">
      <c r="A7" s="196" t="s">
        <v>8</v>
      </c>
      <c r="B7" s="197"/>
      <c r="C7" s="196" t="s">
        <v>9</v>
      </c>
      <c r="D7" s="197"/>
    </row>
    <row r="8" ht="18.75" customHeight="1" spans="1:4">
      <c r="A8" s="196" t="s">
        <v>10</v>
      </c>
      <c r="B8" s="197"/>
      <c r="C8" s="196" t="s">
        <v>11</v>
      </c>
      <c r="D8" s="197"/>
    </row>
    <row r="9" ht="18.75" customHeight="1" spans="1:4">
      <c r="A9" s="196" t="s">
        <v>12</v>
      </c>
      <c r="B9" s="197"/>
      <c r="C9" s="196" t="s">
        <v>13</v>
      </c>
      <c r="D9" s="197"/>
    </row>
    <row r="10" ht="18.75" customHeight="1" spans="1:4">
      <c r="A10" s="196" t="s">
        <v>14</v>
      </c>
      <c r="B10" s="197"/>
      <c r="C10" s="196" t="s">
        <v>15</v>
      </c>
      <c r="D10" s="197"/>
    </row>
    <row r="11" ht="18.75" customHeight="1" spans="1:4">
      <c r="A11" s="196" t="s">
        <v>16</v>
      </c>
      <c r="B11" s="197"/>
      <c r="C11" s="196" t="s">
        <v>17</v>
      </c>
      <c r="D11" s="197"/>
    </row>
    <row r="12" ht="18.75" customHeight="1" spans="1:4">
      <c r="A12" s="196" t="s">
        <v>18</v>
      </c>
      <c r="B12" s="197"/>
      <c r="C12" s="196" t="s">
        <v>19</v>
      </c>
      <c r="D12" s="197"/>
    </row>
    <row r="13" ht="18.75" customHeight="1" spans="1:4">
      <c r="A13" s="196" t="s">
        <v>20</v>
      </c>
      <c r="B13" s="197"/>
      <c r="C13" s="196" t="s">
        <v>21</v>
      </c>
      <c r="D13" s="197">
        <v>909499.38</v>
      </c>
    </row>
    <row r="14" ht="18.75" customHeight="1" spans="1:4">
      <c r="A14" s="196" t="s">
        <v>22</v>
      </c>
      <c r="B14" s="197"/>
      <c r="C14" s="196" t="s">
        <v>23</v>
      </c>
      <c r="D14" s="197">
        <v>534000.82</v>
      </c>
    </row>
    <row r="15" ht="18.75" customHeight="1" spans="1:4">
      <c r="A15" s="196" t="s">
        <v>24</v>
      </c>
      <c r="B15" s="197"/>
      <c r="C15" s="196" t="s">
        <v>25</v>
      </c>
      <c r="D15" s="197"/>
    </row>
    <row r="16" ht="18.75" customHeight="1" spans="1:4">
      <c r="A16" s="196"/>
      <c r="B16" s="196"/>
      <c r="C16" s="196" t="s">
        <v>26</v>
      </c>
      <c r="D16" s="197"/>
    </row>
    <row r="17" ht="18.75" customHeight="1" spans="1:4">
      <c r="A17" s="196"/>
      <c r="B17" s="196"/>
      <c r="C17" s="196" t="s">
        <v>27</v>
      </c>
      <c r="D17" s="197">
        <v>15742738</v>
      </c>
    </row>
    <row r="18" ht="18.75" customHeight="1" spans="1:4">
      <c r="A18" s="196"/>
      <c r="B18" s="196"/>
      <c r="C18" s="196" t="s">
        <v>28</v>
      </c>
      <c r="D18" s="197"/>
    </row>
    <row r="19" ht="18.75" customHeight="1" spans="1:4">
      <c r="A19" s="196"/>
      <c r="B19" s="196"/>
      <c r="C19" s="196" t="s">
        <v>29</v>
      </c>
      <c r="D19" s="197"/>
    </row>
    <row r="20" ht="18.75" customHeight="1" spans="1:4">
      <c r="A20" s="196"/>
      <c r="B20" s="196"/>
      <c r="C20" s="196" t="s">
        <v>30</v>
      </c>
      <c r="D20" s="197"/>
    </row>
    <row r="21" ht="18.75" customHeight="1" spans="1:4">
      <c r="A21" s="196"/>
      <c r="B21" s="196"/>
      <c r="C21" s="196" t="s">
        <v>31</v>
      </c>
      <c r="D21" s="197"/>
    </row>
    <row r="22" ht="18.75" customHeight="1" spans="1:4">
      <c r="A22" s="196"/>
      <c r="B22" s="196"/>
      <c r="C22" s="196" t="s">
        <v>32</v>
      </c>
      <c r="D22" s="197"/>
    </row>
    <row r="23" ht="18.75" customHeight="1" spans="1:4">
      <c r="A23" s="196"/>
      <c r="B23" s="196"/>
      <c r="C23" s="196" t="s">
        <v>33</v>
      </c>
      <c r="D23" s="197"/>
    </row>
    <row r="24" ht="18.75" customHeight="1" spans="1:4">
      <c r="A24" s="196"/>
      <c r="B24" s="196"/>
      <c r="C24" s="196" t="s">
        <v>34</v>
      </c>
      <c r="D24" s="197">
        <v>610380</v>
      </c>
    </row>
    <row r="25" ht="18.75" customHeight="1" spans="1:4">
      <c r="A25" s="196"/>
      <c r="B25" s="196"/>
      <c r="C25" s="196" t="s">
        <v>35</v>
      </c>
      <c r="D25" s="197"/>
    </row>
    <row r="26" ht="18.75" customHeight="1" spans="1:4">
      <c r="A26" s="196"/>
      <c r="B26" s="196"/>
      <c r="C26" s="196" t="s">
        <v>36</v>
      </c>
      <c r="D26" s="197"/>
    </row>
    <row r="27" ht="18.75" customHeight="1" spans="1:4">
      <c r="A27" s="196"/>
      <c r="B27" s="196"/>
      <c r="C27" s="196" t="s">
        <v>37</v>
      </c>
      <c r="D27" s="197"/>
    </row>
    <row r="28" ht="18.75" customHeight="1" spans="1:4">
      <c r="A28" s="196"/>
      <c r="B28" s="196"/>
      <c r="C28" s="196" t="s">
        <v>38</v>
      </c>
      <c r="D28" s="197"/>
    </row>
    <row r="29" ht="18.75" customHeight="1" spans="1:4">
      <c r="A29" s="196"/>
      <c r="B29" s="196"/>
      <c r="C29" s="196" t="s">
        <v>39</v>
      </c>
      <c r="D29" s="197"/>
    </row>
    <row r="30" ht="18.75" customHeight="1" spans="1:4">
      <c r="A30" s="196"/>
      <c r="B30" s="196"/>
      <c r="C30" s="196" t="s">
        <v>40</v>
      </c>
      <c r="D30" s="197"/>
    </row>
    <row r="31" ht="18.75" customHeight="1" spans="1:4">
      <c r="A31" s="196"/>
      <c r="B31" s="196"/>
      <c r="C31" s="196" t="s">
        <v>41</v>
      </c>
      <c r="D31" s="197"/>
    </row>
    <row r="32" ht="18.75" customHeight="1" spans="1:4">
      <c r="A32" s="196"/>
      <c r="B32" s="197"/>
      <c r="C32" s="196" t="s">
        <v>42</v>
      </c>
      <c r="D32" s="197"/>
    </row>
    <row r="33" ht="18.75" customHeight="1" spans="1:4">
      <c r="A33" s="196" t="s">
        <v>43</v>
      </c>
      <c r="B33" s="197">
        <v>17796618.2</v>
      </c>
      <c r="C33" s="196" t="s">
        <v>44</v>
      </c>
      <c r="D33" s="197">
        <v>17796618.2</v>
      </c>
    </row>
    <row r="34" ht="18.75" customHeight="1" spans="1:4">
      <c r="A34" s="196" t="s">
        <v>45</v>
      </c>
      <c r="B34" s="197"/>
      <c r="C34" s="196" t="s">
        <v>46</v>
      </c>
      <c r="D34" s="197"/>
    </row>
    <row r="35" ht="18.75" customHeight="1" spans="1:4">
      <c r="A35" s="196" t="s">
        <v>47</v>
      </c>
      <c r="B35" s="197"/>
      <c r="C35" s="196" t="s">
        <v>47</v>
      </c>
      <c r="D35" s="197"/>
    </row>
    <row r="36" ht="18.75" customHeight="1" spans="1:4">
      <c r="A36" s="196" t="s">
        <v>48</v>
      </c>
      <c r="B36" s="197"/>
      <c r="C36" s="196" t="s">
        <v>49</v>
      </c>
      <c r="D36" s="197"/>
    </row>
    <row r="37" ht="18.75" customHeight="1" spans="1:4">
      <c r="A37" s="196" t="s">
        <v>50</v>
      </c>
      <c r="B37" s="197">
        <v>17796618.2</v>
      </c>
      <c r="C37" s="196" t="s">
        <v>51</v>
      </c>
      <c r="D37" s="197">
        <v>17796618.2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4" sqref="D14"/>
    </sheetView>
  </sheetViews>
  <sheetFormatPr defaultColWidth="9.14285714285714" defaultRowHeight="14.25" customHeight="1" outlineLevelCol="5"/>
  <cols>
    <col min="1" max="6" width="24.3428571428571" customWidth="1"/>
  </cols>
  <sheetData>
    <row r="1" ht="12" customHeight="1" spans="1:6">
      <c r="A1" s="131">
        <v>1</v>
      </c>
      <c r="B1" s="132">
        <v>0</v>
      </c>
      <c r="C1" s="131">
        <v>1</v>
      </c>
      <c r="D1" s="93"/>
      <c r="E1" s="93"/>
      <c r="F1" s="133" t="s">
        <v>471</v>
      </c>
    </row>
    <row r="2" ht="26.25" customHeight="1" spans="1:6">
      <c r="A2" s="134" t="str">
        <f>"2026"&amp;"年部门政府性基金预算支出预算表"</f>
        <v>2026年部门政府性基金预算支出预算表</v>
      </c>
      <c r="B2" s="134" t="s">
        <v>472</v>
      </c>
      <c r="C2" s="135"/>
      <c r="D2" s="136"/>
      <c r="E2" s="136"/>
      <c r="F2" s="136"/>
    </row>
    <row r="3" ht="13.5" customHeight="1" spans="1:6">
      <c r="A3" s="137" t="str">
        <f>"单位名称："&amp;"陇川县水利局"</f>
        <v>单位名称：陇川县水利局</v>
      </c>
      <c r="B3" s="137" t="s">
        <v>473</v>
      </c>
      <c r="C3" s="138"/>
      <c r="D3" s="93"/>
      <c r="E3" s="93"/>
      <c r="F3" s="133" t="s">
        <v>1</v>
      </c>
    </row>
    <row r="4" ht="19.5" customHeight="1" spans="1:6">
      <c r="A4" s="60" t="s">
        <v>210</v>
      </c>
      <c r="B4" s="139" t="s">
        <v>74</v>
      </c>
      <c r="C4" s="60" t="s">
        <v>75</v>
      </c>
      <c r="D4" s="35" t="s">
        <v>474</v>
      </c>
      <c r="E4" s="35"/>
      <c r="F4" s="35"/>
    </row>
    <row r="5" ht="18.55" customHeight="1" spans="1:6">
      <c r="A5" s="60"/>
      <c r="B5" s="139"/>
      <c r="C5" s="60"/>
      <c r="D5" s="35" t="s">
        <v>56</v>
      </c>
      <c r="E5" s="35" t="s">
        <v>78</v>
      </c>
      <c r="F5" s="35" t="s">
        <v>79</v>
      </c>
    </row>
    <row r="6" ht="20.25" customHeight="1" spans="1:6">
      <c r="A6" s="60">
        <v>1</v>
      </c>
      <c r="B6" s="140" t="s">
        <v>86</v>
      </c>
      <c r="C6" s="140" t="s">
        <v>87</v>
      </c>
      <c r="D6" s="140" t="s">
        <v>88</v>
      </c>
      <c r="E6" s="140" t="s">
        <v>89</v>
      </c>
      <c r="F6" s="140" t="s">
        <v>90</v>
      </c>
    </row>
    <row r="7" ht="30" customHeight="1" spans="1:6">
      <c r="A7" s="33"/>
      <c r="B7" s="139"/>
      <c r="C7" s="33"/>
      <c r="D7" s="79"/>
      <c r="E7" s="141"/>
      <c r="F7" s="141"/>
    </row>
    <row r="8" ht="30" customHeight="1" spans="1:6">
      <c r="A8" s="22"/>
      <c r="B8" s="22"/>
      <c r="C8" s="22"/>
      <c r="D8" s="79"/>
      <c r="E8" s="141"/>
      <c r="F8" s="141"/>
    </row>
    <row r="9" ht="30" customHeight="1" spans="1:6">
      <c r="A9" s="20" t="s">
        <v>475</v>
      </c>
      <c r="B9" s="20" t="s">
        <v>475</v>
      </c>
      <c r="C9" s="20" t="s">
        <v>475</v>
      </c>
      <c r="D9" s="79"/>
      <c r="E9" s="141"/>
      <c r="F9" s="141"/>
    </row>
    <row r="10" customHeight="1" spans="1:1">
      <c r="A10" s="55" t="s">
        <v>476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H17" sqref="H17"/>
    </sheetView>
  </sheetViews>
  <sheetFormatPr defaultColWidth="9.14285714285714" defaultRowHeight="14.25" customHeight="1"/>
  <cols>
    <col min="1" max="1" width="16.3428571428571" style="94" customWidth="1"/>
    <col min="2" max="3" width="9.62857142857143" style="94" customWidth="1"/>
    <col min="4" max="4" width="3.62857142857143" style="94" customWidth="1"/>
    <col min="5" max="5" width="7.57142857142857" style="94" customWidth="1"/>
    <col min="6" max="6" width="11.2857142857143" style="94" customWidth="1"/>
    <col min="7" max="8" width="11.847619047619" style="94" customWidth="1"/>
    <col min="9" max="9" width="10.2" style="94" customWidth="1"/>
    <col min="10" max="10" width="6.04761904761905" style="94" customWidth="1"/>
    <col min="11" max="11" width="9.77142857142857" style="94" customWidth="1"/>
    <col min="12" max="12" width="10.7714285714286" style="94" customWidth="1"/>
    <col min="13" max="15" width="10.7142857142857" style="94" customWidth="1"/>
    <col min="16" max="16" width="6.62857142857143" style="94" customWidth="1"/>
    <col min="17" max="17" width="11.4190476190476" style="94" customWidth="1"/>
    <col min="18" max="16384" width="9.14285714285714" style="94"/>
  </cols>
  <sheetData>
    <row r="1" ht="13.5" customHeight="1" spans="1:17">
      <c r="A1" s="95"/>
      <c r="B1" s="95"/>
      <c r="C1" s="95"/>
      <c r="D1" s="95"/>
      <c r="E1" s="95"/>
      <c r="F1" s="95"/>
      <c r="G1" s="95"/>
      <c r="H1" s="95"/>
      <c r="I1" s="95"/>
      <c r="J1" s="95"/>
      <c r="K1" s="1"/>
      <c r="L1" s="1"/>
      <c r="M1" s="1"/>
      <c r="N1" s="1"/>
      <c r="O1" s="117"/>
      <c r="P1" s="117"/>
      <c r="Q1" s="128" t="s">
        <v>477</v>
      </c>
    </row>
    <row r="2" ht="27.75" customHeight="1" spans="1:17">
      <c r="A2" s="96" t="str">
        <f>"2026"&amp;"年部门政府采购预算表"</f>
        <v>2026年部门政府采购预算表</v>
      </c>
      <c r="B2" s="97"/>
      <c r="C2" s="97"/>
      <c r="D2" s="97"/>
      <c r="E2" s="97"/>
      <c r="F2" s="97"/>
      <c r="G2" s="97"/>
      <c r="H2" s="97"/>
      <c r="I2" s="97"/>
      <c r="J2" s="97"/>
      <c r="K2" s="118"/>
      <c r="L2" s="97"/>
      <c r="M2" s="97"/>
      <c r="N2" s="97"/>
      <c r="O2" s="118"/>
      <c r="P2" s="118"/>
      <c r="Q2" s="97"/>
    </row>
    <row r="3" ht="18.75" customHeight="1" spans="1:17">
      <c r="A3" s="98" t="str">
        <f>"单位名称："&amp;"陇川县水利局"</f>
        <v>单位名称：陇川县水利局</v>
      </c>
      <c r="B3" s="99"/>
      <c r="C3" s="99"/>
      <c r="D3" s="99"/>
      <c r="E3" s="99"/>
      <c r="F3" s="99"/>
      <c r="G3" s="99"/>
      <c r="H3" s="99"/>
      <c r="I3" s="99"/>
      <c r="J3" s="99"/>
      <c r="K3" s="1"/>
      <c r="L3" s="1"/>
      <c r="M3" s="1"/>
      <c r="N3" s="1"/>
      <c r="O3" s="119"/>
      <c r="P3" s="119"/>
      <c r="Q3" s="129" t="s">
        <v>53</v>
      </c>
    </row>
    <row r="4" ht="15.75" customHeight="1" spans="1:17">
      <c r="A4" s="100" t="s">
        <v>478</v>
      </c>
      <c r="B4" s="101" t="s">
        <v>479</v>
      </c>
      <c r="C4" s="101" t="s">
        <v>480</v>
      </c>
      <c r="D4" s="101" t="s">
        <v>481</v>
      </c>
      <c r="E4" s="101" t="s">
        <v>482</v>
      </c>
      <c r="F4" s="101" t="s">
        <v>483</v>
      </c>
      <c r="G4" s="102" t="s">
        <v>217</v>
      </c>
      <c r="H4" s="102"/>
      <c r="I4" s="102"/>
      <c r="J4" s="102"/>
      <c r="K4" s="120"/>
      <c r="L4" s="102"/>
      <c r="M4" s="102"/>
      <c r="N4" s="102"/>
      <c r="O4" s="121"/>
      <c r="P4" s="120"/>
      <c r="Q4" s="130"/>
    </row>
    <row r="5" ht="17.25" customHeight="1" spans="1:17">
      <c r="A5" s="103"/>
      <c r="B5" s="104"/>
      <c r="C5" s="104"/>
      <c r="D5" s="104"/>
      <c r="E5" s="104"/>
      <c r="F5" s="104"/>
      <c r="G5" s="104" t="s">
        <v>56</v>
      </c>
      <c r="H5" s="104" t="s">
        <v>60</v>
      </c>
      <c r="I5" s="104" t="s">
        <v>484</v>
      </c>
      <c r="J5" s="104" t="s">
        <v>485</v>
      </c>
      <c r="K5" s="122" t="s">
        <v>486</v>
      </c>
      <c r="L5" s="123" t="s">
        <v>487</v>
      </c>
      <c r="M5" s="123"/>
      <c r="N5" s="123"/>
      <c r="O5" s="124"/>
      <c r="P5" s="125"/>
      <c r="Q5" s="106"/>
    </row>
    <row r="6" ht="59" customHeight="1" spans="1:17">
      <c r="A6" s="105"/>
      <c r="B6" s="106"/>
      <c r="C6" s="106"/>
      <c r="D6" s="106"/>
      <c r="E6" s="106"/>
      <c r="F6" s="106"/>
      <c r="G6" s="106"/>
      <c r="H6" s="106" t="s">
        <v>59</v>
      </c>
      <c r="I6" s="106"/>
      <c r="J6" s="106"/>
      <c r="K6" s="126"/>
      <c r="L6" s="106" t="s">
        <v>59</v>
      </c>
      <c r="M6" s="106" t="s">
        <v>66</v>
      </c>
      <c r="N6" s="106" t="s">
        <v>488</v>
      </c>
      <c r="O6" s="127" t="s">
        <v>68</v>
      </c>
      <c r="P6" s="126" t="s">
        <v>69</v>
      </c>
      <c r="Q6" s="106" t="s">
        <v>70</v>
      </c>
    </row>
    <row r="7" ht="15" customHeight="1" spans="1:17">
      <c r="A7" s="107">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52.5" customHeight="1" spans="1:17">
      <c r="A8" s="110" t="s">
        <v>72</v>
      </c>
      <c r="B8" s="111"/>
      <c r="C8" s="111"/>
      <c r="D8" s="112"/>
      <c r="E8" s="113"/>
      <c r="F8" s="114">
        <v>44100</v>
      </c>
      <c r="G8" s="114">
        <v>44100</v>
      </c>
      <c r="H8" s="114">
        <v>44100</v>
      </c>
      <c r="I8" s="114"/>
      <c r="J8" s="114"/>
      <c r="K8" s="114"/>
      <c r="L8" s="114"/>
      <c r="M8" s="114"/>
      <c r="N8" s="114"/>
      <c r="O8" s="114"/>
      <c r="P8" s="114"/>
      <c r="Q8" s="114"/>
    </row>
    <row r="9" ht="52.5" customHeight="1" spans="1:17">
      <c r="A9" s="110" t="str">
        <f>"     "&amp;"河长制办公室工作经费"</f>
        <v>     河长制办公室工作经费</v>
      </c>
      <c r="B9" s="111" t="s">
        <v>489</v>
      </c>
      <c r="C9" s="111" t="s">
        <v>490</v>
      </c>
      <c r="D9" s="112" t="s">
        <v>491</v>
      </c>
      <c r="E9" s="113">
        <v>1</v>
      </c>
      <c r="F9" s="114">
        <v>10000</v>
      </c>
      <c r="G9" s="114">
        <v>10000</v>
      </c>
      <c r="H9" s="114">
        <v>10000</v>
      </c>
      <c r="I9" s="114"/>
      <c r="J9" s="114"/>
      <c r="K9" s="114"/>
      <c r="L9" s="114"/>
      <c r="M9" s="114"/>
      <c r="N9" s="114"/>
      <c r="O9" s="114"/>
      <c r="P9" s="114"/>
      <c r="Q9" s="114"/>
    </row>
    <row r="10" ht="52.5" customHeight="1" spans="1:17">
      <c r="A10" s="110" t="str">
        <f>"     "&amp;"水政水保及水政执法工作经费"</f>
        <v>     水政水保及水政执法工作经费</v>
      </c>
      <c r="B10" s="111" t="s">
        <v>492</v>
      </c>
      <c r="C10" s="111" t="s">
        <v>493</v>
      </c>
      <c r="D10" s="112" t="s">
        <v>494</v>
      </c>
      <c r="E10" s="113">
        <v>2352</v>
      </c>
      <c r="F10" s="114">
        <v>20000</v>
      </c>
      <c r="G10" s="114">
        <v>20000</v>
      </c>
      <c r="H10" s="114">
        <v>20000</v>
      </c>
      <c r="I10" s="114"/>
      <c r="J10" s="114"/>
      <c r="K10" s="114"/>
      <c r="L10" s="114"/>
      <c r="M10" s="114"/>
      <c r="N10" s="114"/>
      <c r="O10" s="114"/>
      <c r="P10" s="114"/>
      <c r="Q10" s="114"/>
    </row>
    <row r="11" ht="52.5" customHeight="1" spans="1:17">
      <c r="A11" s="110" t="str">
        <f>"     "&amp;"一般公用经费"</f>
        <v>     一般公用经费</v>
      </c>
      <c r="B11" s="111" t="s">
        <v>495</v>
      </c>
      <c r="C11" s="111" t="s">
        <v>495</v>
      </c>
      <c r="D11" s="112" t="s">
        <v>496</v>
      </c>
      <c r="E11" s="113">
        <v>2</v>
      </c>
      <c r="F11" s="114">
        <v>1600</v>
      </c>
      <c r="G11" s="114">
        <v>1600</v>
      </c>
      <c r="H11" s="114">
        <v>1600</v>
      </c>
      <c r="I11" s="114"/>
      <c r="J11" s="114"/>
      <c r="K11" s="114"/>
      <c r="L11" s="114"/>
      <c r="M11" s="114"/>
      <c r="N11" s="114"/>
      <c r="O11" s="114"/>
      <c r="P11" s="114"/>
      <c r="Q11" s="114"/>
    </row>
    <row r="12" ht="52.5" customHeight="1" spans="1:17">
      <c r="A12" s="110" t="str">
        <f>"     "&amp;"全县水库运行维护经费"</f>
        <v>     全县水库运行维护经费</v>
      </c>
      <c r="B12" s="111" t="s">
        <v>492</v>
      </c>
      <c r="C12" s="111" t="s">
        <v>497</v>
      </c>
      <c r="D12" s="112" t="s">
        <v>491</v>
      </c>
      <c r="E12" s="113">
        <v>1</v>
      </c>
      <c r="F12" s="114">
        <v>12500</v>
      </c>
      <c r="G12" s="114">
        <v>12500</v>
      </c>
      <c r="H12" s="114">
        <v>12500</v>
      </c>
      <c r="I12" s="114"/>
      <c r="J12" s="114"/>
      <c r="K12" s="114"/>
      <c r="L12" s="114"/>
      <c r="M12" s="114"/>
      <c r="N12" s="114"/>
      <c r="O12" s="114"/>
      <c r="P12" s="114"/>
      <c r="Q12" s="114"/>
    </row>
    <row r="13" ht="30" customHeight="1" spans="1:17">
      <c r="A13" s="115" t="s">
        <v>475</v>
      </c>
      <c r="B13" s="116"/>
      <c r="C13" s="116"/>
      <c r="D13" s="116"/>
      <c r="E13" s="113"/>
      <c r="F13" s="114">
        <v>44100</v>
      </c>
      <c r="G13" s="114">
        <v>44100</v>
      </c>
      <c r="H13" s="114">
        <v>44100</v>
      </c>
      <c r="I13" s="114"/>
      <c r="J13" s="114"/>
      <c r="K13" s="114"/>
      <c r="L13" s="114"/>
      <c r="M13" s="114"/>
      <c r="N13" s="114"/>
      <c r="O13" s="114"/>
      <c r="P13" s="114"/>
      <c r="Q13" s="114"/>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2" sqref="H2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2"/>
      <c r="N1" s="92" t="s">
        <v>498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"单位名称："&amp;"陇川县水利局"</f>
        <v>单位名称：陇川县水利局</v>
      </c>
      <c r="B3" s="32"/>
      <c r="C3" s="32"/>
      <c r="D3" s="32"/>
      <c r="E3" s="32"/>
      <c r="F3" s="32"/>
      <c r="G3" s="32"/>
      <c r="H3" s="88"/>
      <c r="I3" s="1"/>
      <c r="J3" s="1"/>
      <c r="K3" s="88"/>
      <c r="L3" s="1"/>
      <c r="M3" s="93"/>
      <c r="N3" s="43" t="s">
        <v>53</v>
      </c>
    </row>
    <row r="4" ht="15.75" customHeight="1" spans="1:14">
      <c r="A4" s="11" t="s">
        <v>478</v>
      </c>
      <c r="B4" s="11" t="s">
        <v>499</v>
      </c>
      <c r="C4" s="11" t="s">
        <v>500</v>
      </c>
      <c r="D4" s="12" t="s">
        <v>217</v>
      </c>
      <c r="E4" s="13"/>
      <c r="F4" s="13"/>
      <c r="G4" s="13"/>
      <c r="H4" s="13"/>
      <c r="I4" s="13"/>
      <c r="J4" s="13"/>
      <c r="K4" s="13"/>
      <c r="L4" s="13"/>
      <c r="M4" s="13"/>
      <c r="N4" s="14"/>
    </row>
    <row r="5" ht="17.25" customHeight="1" spans="1:14">
      <c r="A5" s="16"/>
      <c r="B5" s="16"/>
      <c r="C5" s="16"/>
      <c r="D5" s="75" t="s">
        <v>56</v>
      </c>
      <c r="E5" s="11" t="s">
        <v>60</v>
      </c>
      <c r="F5" s="11" t="s">
        <v>484</v>
      </c>
      <c r="G5" s="11" t="s">
        <v>485</v>
      </c>
      <c r="H5" s="11" t="s">
        <v>486</v>
      </c>
      <c r="I5" s="12" t="s">
        <v>487</v>
      </c>
      <c r="J5" s="13"/>
      <c r="K5" s="13"/>
      <c r="L5" s="13"/>
      <c r="M5" s="13"/>
      <c r="N5" s="14"/>
    </row>
    <row r="6" ht="40.5" customHeight="1" spans="1:14">
      <c r="A6" s="18"/>
      <c r="B6" s="18"/>
      <c r="C6" s="18"/>
      <c r="D6" s="74"/>
      <c r="E6" s="16" t="s">
        <v>59</v>
      </c>
      <c r="F6" s="18"/>
      <c r="G6" s="18"/>
      <c r="H6" s="74"/>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9"/>
      <c r="B8" s="89"/>
      <c r="C8" s="89"/>
      <c r="D8" s="23"/>
      <c r="E8" s="23"/>
      <c r="F8" s="23"/>
      <c r="G8" s="23"/>
      <c r="H8" s="23"/>
      <c r="I8" s="23"/>
      <c r="J8" s="23"/>
      <c r="K8" s="23"/>
      <c r="L8" s="23"/>
      <c r="M8" s="23"/>
      <c r="N8" s="23"/>
    </row>
    <row r="9" ht="52.5" customHeight="1" spans="1:14">
      <c r="A9" s="90"/>
      <c r="B9" s="90"/>
      <c r="C9" s="90"/>
      <c r="D9" s="23"/>
      <c r="E9" s="23"/>
      <c r="F9" s="23"/>
      <c r="G9" s="23"/>
      <c r="H9" s="23"/>
      <c r="I9" s="23"/>
      <c r="J9" s="23"/>
      <c r="K9" s="23"/>
      <c r="L9" s="23"/>
      <c r="M9" s="23"/>
      <c r="N9" s="23"/>
    </row>
    <row r="10" ht="30" customHeight="1" spans="1:14">
      <c r="A10" s="12" t="s">
        <v>56</v>
      </c>
      <c r="B10" s="91"/>
      <c r="C10" s="91"/>
      <c r="D10" s="23"/>
      <c r="E10" s="23"/>
      <c r="F10" s="23"/>
      <c r="G10" s="23"/>
      <c r="H10" s="23"/>
      <c r="I10" s="23"/>
      <c r="J10" s="23"/>
      <c r="K10" s="23"/>
      <c r="L10" s="23"/>
      <c r="M10" s="23"/>
      <c r="N10" s="23"/>
    </row>
    <row r="11" customHeight="1" spans="1:1">
      <c r="A11" s="55" t="s">
        <v>476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I20" sqref="I20"/>
    </sheetView>
  </sheetViews>
  <sheetFormatPr defaultColWidth="9.14285714285714" defaultRowHeight="14.25" customHeight="1"/>
  <cols>
    <col min="1" max="1" width="37.7142857142857" customWidth="1"/>
    <col min="2" max="13" width="6.62857142857143" customWidth="1"/>
  </cols>
  <sheetData>
    <row r="1" ht="13.5" customHeight="1" spans="1:13">
      <c r="A1" s="64"/>
      <c r="B1" s="64"/>
      <c r="C1" s="64"/>
      <c r="D1" s="65"/>
      <c r="E1" s="65"/>
      <c r="F1" s="65"/>
      <c r="G1" s="65"/>
      <c r="H1" s="65"/>
      <c r="I1" s="65"/>
      <c r="J1" s="65"/>
      <c r="K1" s="65"/>
      <c r="L1" s="65"/>
      <c r="M1" s="83" t="s">
        <v>501</v>
      </c>
    </row>
    <row r="2" ht="27.75" customHeight="1" spans="1:13">
      <c r="A2" s="66" t="str">
        <f>"2026"&amp;"年县对下转移支付预算表"</f>
        <v>2026年县对下转移支付预算表</v>
      </c>
      <c r="B2" s="5"/>
      <c r="C2" s="5"/>
      <c r="D2" s="57"/>
      <c r="E2" s="57"/>
      <c r="F2" s="57"/>
      <c r="G2" s="57"/>
      <c r="H2" s="57"/>
      <c r="I2" s="57"/>
      <c r="J2" s="57"/>
      <c r="K2" s="57"/>
      <c r="L2" s="57"/>
      <c r="M2" s="5"/>
    </row>
    <row r="3" customHeight="1" spans="1:13">
      <c r="A3" s="67" t="s">
        <v>1</v>
      </c>
      <c r="B3" s="68"/>
      <c r="C3" s="68"/>
      <c r="D3" s="9"/>
      <c r="E3" s="9"/>
      <c r="F3" s="9"/>
      <c r="G3" s="9"/>
      <c r="H3" s="9"/>
      <c r="I3" s="9"/>
      <c r="J3" s="9"/>
      <c r="K3" s="9"/>
      <c r="L3" s="9"/>
      <c r="M3" s="84"/>
    </row>
    <row r="4" ht="18" customHeight="1" spans="1:13">
      <c r="A4" s="69" t="str">
        <f>"单位名称："&amp;"陇川县水利局"</f>
        <v>单位名称：陇川县水利局</v>
      </c>
      <c r="B4" s="70"/>
      <c r="C4" s="70"/>
      <c r="D4" s="9"/>
      <c r="E4" s="9"/>
      <c r="F4" s="9"/>
      <c r="G4" s="9"/>
      <c r="H4" s="9"/>
      <c r="I4" s="9"/>
      <c r="J4" s="9"/>
      <c r="K4" s="9"/>
      <c r="L4" s="9"/>
      <c r="M4" s="85"/>
    </row>
    <row r="5" ht="19.5" customHeight="1" spans="1:13">
      <c r="A5" s="71" t="s">
        <v>502</v>
      </c>
      <c r="B5" s="12" t="s">
        <v>217</v>
      </c>
      <c r="C5" s="13"/>
      <c r="D5" s="72"/>
      <c r="E5" s="73" t="s">
        <v>503</v>
      </c>
      <c r="F5" s="73"/>
      <c r="G5" s="73"/>
      <c r="H5" s="73"/>
      <c r="I5" s="73"/>
      <c r="J5" s="73"/>
      <c r="K5" s="73"/>
      <c r="L5" s="73"/>
      <c r="M5" s="14"/>
    </row>
    <row r="6" ht="40.5" customHeight="1" spans="1:13">
      <c r="A6" s="74"/>
      <c r="B6" s="75" t="s">
        <v>56</v>
      </c>
      <c r="C6" s="11" t="s">
        <v>60</v>
      </c>
      <c r="D6" s="76" t="s">
        <v>504</v>
      </c>
      <c r="E6" s="76" t="s">
        <v>505</v>
      </c>
      <c r="F6" s="76" t="s">
        <v>506</v>
      </c>
      <c r="G6" s="76" t="s">
        <v>507</v>
      </c>
      <c r="H6" s="76" t="s">
        <v>508</v>
      </c>
      <c r="I6" s="76" t="s">
        <v>509</v>
      </c>
      <c r="J6" s="76" t="s">
        <v>510</v>
      </c>
      <c r="K6" s="76" t="s">
        <v>511</v>
      </c>
      <c r="L6" s="76" t="s">
        <v>512</v>
      </c>
      <c r="M6" s="33" t="s">
        <v>513</v>
      </c>
    </row>
    <row r="7" ht="19.5" customHeight="1" spans="1:13">
      <c r="A7" s="35">
        <v>1</v>
      </c>
      <c r="B7" s="35">
        <v>2</v>
      </c>
      <c r="C7" s="77">
        <v>3</v>
      </c>
      <c r="D7" s="78">
        <v>4</v>
      </c>
      <c r="E7" s="77">
        <v>5</v>
      </c>
      <c r="F7" s="78">
        <v>6</v>
      </c>
      <c r="G7" s="77">
        <v>7</v>
      </c>
      <c r="H7" s="77">
        <v>8</v>
      </c>
      <c r="I7" s="77">
        <v>9</v>
      </c>
      <c r="J7" s="77">
        <v>10</v>
      </c>
      <c r="K7" s="77">
        <v>11</v>
      </c>
      <c r="L7" s="77">
        <v>12</v>
      </c>
      <c r="M7" s="86">
        <v>13</v>
      </c>
    </row>
    <row r="8" ht="19.5" customHeight="1" spans="1:13">
      <c r="A8" s="36"/>
      <c r="B8" s="79"/>
      <c r="C8" s="79"/>
      <c r="D8" s="80"/>
      <c r="E8" s="81"/>
      <c r="F8" s="81"/>
      <c r="G8" s="81"/>
      <c r="H8" s="81"/>
      <c r="I8" s="81"/>
      <c r="J8" s="81"/>
      <c r="K8" s="81"/>
      <c r="L8" s="81"/>
      <c r="M8" s="87"/>
    </row>
    <row r="9" ht="19.5" customHeight="1" spans="1:13">
      <c r="A9" s="36"/>
      <c r="B9" s="79"/>
      <c r="C9" s="79"/>
      <c r="D9" s="80"/>
      <c r="E9" s="82"/>
      <c r="F9" s="82"/>
      <c r="G9" s="82"/>
      <c r="H9" s="82"/>
      <c r="I9" s="82"/>
      <c r="J9" s="82"/>
      <c r="K9" s="82"/>
      <c r="L9" s="82"/>
      <c r="M9" s="24"/>
    </row>
    <row r="10" ht="19.5" customHeight="1" spans="1:13">
      <c r="A10" s="52" t="s">
        <v>56</v>
      </c>
      <c r="B10" s="79"/>
      <c r="C10" s="79"/>
      <c r="D10" s="80"/>
      <c r="E10" s="81"/>
      <c r="F10" s="81"/>
      <c r="G10" s="81"/>
      <c r="H10" s="81"/>
      <c r="I10" s="81"/>
      <c r="J10" s="81"/>
      <c r="K10" s="81"/>
      <c r="L10" s="81"/>
      <c r="M10" s="87"/>
    </row>
    <row r="11" customHeight="1" spans="1:1">
      <c r="A11" s="55" t="s">
        <v>476</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U14" sqref="U14"/>
    </sheetView>
  </sheetViews>
  <sheetFormatPr defaultColWidth="9.14285714285714" defaultRowHeight="12" customHeight="1" outlineLevelRow="7"/>
  <cols>
    <col min="1" max="10" width="12.2" customWidth="1"/>
  </cols>
  <sheetData>
    <row r="1" customHeight="1" spans="10:10">
      <c r="J1" s="63" t="s">
        <v>514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"单位名称："&amp;"陇川县水利局"</f>
        <v>单位名称：陇川县水利局</v>
      </c>
      <c r="B3" s="58"/>
      <c r="C3" s="58"/>
      <c r="D3" s="58"/>
      <c r="E3" s="58"/>
      <c r="F3" s="59"/>
      <c r="G3" s="58"/>
      <c r="H3" s="59"/>
    </row>
    <row r="4" ht="44.25" customHeight="1" spans="1:10">
      <c r="A4" s="34" t="s">
        <v>344</v>
      </c>
      <c r="B4" s="34" t="s">
        <v>345</v>
      </c>
      <c r="C4" s="34" t="s">
        <v>346</v>
      </c>
      <c r="D4" s="34" t="s">
        <v>347</v>
      </c>
      <c r="E4" s="34" t="s">
        <v>348</v>
      </c>
      <c r="F4" s="60" t="s">
        <v>349</v>
      </c>
      <c r="G4" s="34" t="s">
        <v>350</v>
      </c>
      <c r="H4" s="60" t="s">
        <v>351</v>
      </c>
      <c r="I4" s="60" t="s">
        <v>352</v>
      </c>
      <c r="J4" s="34" t="s">
        <v>353</v>
      </c>
    </row>
    <row r="5" ht="14.25" customHeight="1" spans="1:10">
      <c r="A5" s="34">
        <v>1</v>
      </c>
      <c r="B5" s="34">
        <v>2</v>
      </c>
      <c r="C5" s="34">
        <v>3</v>
      </c>
      <c r="D5" s="34">
        <v>4</v>
      </c>
      <c r="E5" s="34">
        <v>5</v>
      </c>
      <c r="F5" s="60">
        <v>6</v>
      </c>
      <c r="G5" s="34">
        <v>7</v>
      </c>
      <c r="H5" s="60">
        <v>8</v>
      </c>
      <c r="I5" s="60">
        <v>9</v>
      </c>
      <c r="J5" s="34">
        <v>10</v>
      </c>
    </row>
    <row r="6" ht="29.7" customHeight="1" spans="1:10">
      <c r="A6" s="36"/>
      <c r="B6" s="50"/>
      <c r="C6" s="50"/>
      <c r="D6" s="50"/>
      <c r="E6" s="61"/>
      <c r="F6" s="62"/>
      <c r="G6" s="61"/>
      <c r="H6" s="62"/>
      <c r="I6" s="62"/>
      <c r="J6" s="61"/>
    </row>
    <row r="7" ht="29.7" customHeight="1" spans="1:10">
      <c r="A7" s="36"/>
      <c r="B7" s="22" t="s">
        <v>515</v>
      </c>
      <c r="C7" s="22" t="s">
        <v>515</v>
      </c>
      <c r="D7" s="22" t="s">
        <v>515</v>
      </c>
      <c r="E7" s="36" t="s">
        <v>515</v>
      </c>
      <c r="F7" s="22" t="s">
        <v>515</v>
      </c>
      <c r="G7" s="36" t="s">
        <v>515</v>
      </c>
      <c r="H7" s="22" t="s">
        <v>515</v>
      </c>
      <c r="I7" s="22" t="s">
        <v>515</v>
      </c>
      <c r="J7" s="36" t="s">
        <v>515</v>
      </c>
    </row>
    <row r="8" ht="19" customHeight="1" spans="1:1">
      <c r="A8" s="55" t="s">
        <v>476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4" sqref="G2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516</v>
      </c>
    </row>
    <row r="2" ht="28.5" customHeight="1" spans="1:8">
      <c r="A2" s="44" t="str">
        <f>"2026"&amp;"年新增资产配置表"</f>
        <v>2026年新增资产配置表</v>
      </c>
      <c r="B2" s="29"/>
      <c r="C2" s="29"/>
      <c r="D2" s="29"/>
      <c r="E2" s="29"/>
      <c r="F2" s="29"/>
      <c r="G2" s="29"/>
      <c r="H2" s="29"/>
    </row>
    <row r="3" ht="13.5" customHeight="1" spans="1:8">
      <c r="A3" s="45" t="str">
        <f>"单位名称："&amp;"陇川县水利局"</f>
        <v>单位名称：陇川县水利局</v>
      </c>
      <c r="B3" s="31"/>
      <c r="C3" s="46"/>
      <c r="D3" s="1"/>
      <c r="E3" s="1"/>
      <c r="F3" s="1"/>
      <c r="G3" s="1"/>
      <c r="H3" s="1"/>
    </row>
    <row r="4" ht="18" customHeight="1" spans="1:8">
      <c r="A4" s="11" t="s">
        <v>210</v>
      </c>
      <c r="B4" s="11" t="s">
        <v>517</v>
      </c>
      <c r="C4" s="11" t="s">
        <v>518</v>
      </c>
      <c r="D4" s="11" t="s">
        <v>519</v>
      </c>
      <c r="E4" s="11" t="s">
        <v>520</v>
      </c>
      <c r="F4" s="47" t="s">
        <v>521</v>
      </c>
      <c r="G4" s="48"/>
      <c r="H4" s="49"/>
    </row>
    <row r="5" ht="18" customHeight="1" spans="1:8">
      <c r="A5" s="18"/>
      <c r="B5" s="18"/>
      <c r="C5" s="18"/>
      <c r="D5" s="18"/>
      <c r="E5" s="18"/>
      <c r="F5" s="34" t="s">
        <v>482</v>
      </c>
      <c r="G5" s="34" t="s">
        <v>522</v>
      </c>
      <c r="H5" s="34" t="s">
        <v>523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26" customHeight="1" spans="1:1">
      <c r="A9" s="55" t="s">
        <v>476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2"/>
  <sheetViews>
    <sheetView showZeros="0" workbookViewId="0">
      <selection activeCell="O14" sqref="O14"/>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"单位名称："&amp;"陇川县水利局"</f>
        <v>单位名称：陇川县水利局</v>
      </c>
      <c r="B3" s="31"/>
      <c r="C3" s="31"/>
      <c r="D3" s="31"/>
      <c r="E3" s="31"/>
      <c r="F3" s="31"/>
      <c r="G3" s="31"/>
      <c r="H3" s="32"/>
      <c r="I3" s="32"/>
      <c r="J3" s="32"/>
      <c r="K3" s="40" t="s">
        <v>53</v>
      </c>
    </row>
    <row r="4" ht="21.75" customHeight="1" spans="1:11">
      <c r="A4" s="33" t="s">
        <v>293</v>
      </c>
      <c r="B4" s="33" t="s">
        <v>212</v>
      </c>
      <c r="C4" s="33" t="s">
        <v>294</v>
      </c>
      <c r="D4" s="34" t="s">
        <v>213</v>
      </c>
      <c r="E4" s="34" t="s">
        <v>214</v>
      </c>
      <c r="F4" s="34" t="s">
        <v>295</v>
      </c>
      <c r="G4" s="34" t="s">
        <v>296</v>
      </c>
      <c r="H4" s="35" t="s">
        <v>56</v>
      </c>
      <c r="I4" s="35" t="s">
        <v>525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526</v>
      </c>
      <c r="C8" s="36"/>
      <c r="D8" s="36"/>
      <c r="E8" s="36"/>
      <c r="F8" s="36"/>
      <c r="G8" s="36"/>
      <c r="H8" s="23">
        <v>700000</v>
      </c>
      <c r="I8" s="23">
        <v>700000</v>
      </c>
      <c r="J8" s="23"/>
      <c r="K8" s="41"/>
    </row>
    <row r="9" ht="52.5" customHeight="1" spans="1:11">
      <c r="A9" s="22" t="s">
        <v>305</v>
      </c>
      <c r="B9" s="22" t="s">
        <v>526</v>
      </c>
      <c r="C9" s="22" t="s">
        <v>72</v>
      </c>
      <c r="D9" s="22" t="s">
        <v>139</v>
      </c>
      <c r="E9" s="22" t="s">
        <v>140</v>
      </c>
      <c r="F9" s="37" t="s">
        <v>307</v>
      </c>
      <c r="G9" s="37" t="s">
        <v>308</v>
      </c>
      <c r="H9" s="23">
        <v>700000</v>
      </c>
      <c r="I9" s="23">
        <v>700000</v>
      </c>
      <c r="J9" s="23"/>
      <c r="K9" s="42"/>
    </row>
    <row r="10" ht="52.5" customHeight="1" spans="1:11">
      <c r="A10" s="25"/>
      <c r="B10" s="22" t="s">
        <v>527</v>
      </c>
      <c r="C10" s="25"/>
      <c r="D10" s="25"/>
      <c r="E10" s="25"/>
      <c r="F10" s="25"/>
      <c r="G10" s="25"/>
      <c r="H10" s="23">
        <v>410000</v>
      </c>
      <c r="I10" s="23">
        <v>410000</v>
      </c>
      <c r="J10" s="23"/>
      <c r="K10" s="25"/>
    </row>
    <row r="11" ht="52.5" customHeight="1" spans="1:11">
      <c r="A11" s="22" t="s">
        <v>305</v>
      </c>
      <c r="B11" s="22" t="s">
        <v>527</v>
      </c>
      <c r="C11" s="22" t="s">
        <v>72</v>
      </c>
      <c r="D11" s="22" t="s">
        <v>129</v>
      </c>
      <c r="E11" s="22" t="s">
        <v>130</v>
      </c>
      <c r="F11" s="22" t="s">
        <v>307</v>
      </c>
      <c r="G11" s="22" t="s">
        <v>308</v>
      </c>
      <c r="H11" s="23">
        <v>410000</v>
      </c>
      <c r="I11" s="23">
        <v>410000</v>
      </c>
      <c r="J11" s="23"/>
      <c r="K11" s="25"/>
    </row>
    <row r="12" ht="52.5" customHeight="1" spans="1:11">
      <c r="A12" s="25"/>
      <c r="B12" s="22" t="s">
        <v>528</v>
      </c>
      <c r="C12" s="25"/>
      <c r="D12" s="25"/>
      <c r="E12" s="25"/>
      <c r="F12" s="25"/>
      <c r="G12" s="25"/>
      <c r="H12" s="23">
        <v>220000</v>
      </c>
      <c r="I12" s="23">
        <v>220000</v>
      </c>
      <c r="J12" s="23"/>
      <c r="K12" s="25"/>
    </row>
    <row r="13" ht="52.5" customHeight="1" spans="1:11">
      <c r="A13" s="22" t="s">
        <v>305</v>
      </c>
      <c r="B13" s="22" t="s">
        <v>528</v>
      </c>
      <c r="C13" s="22" t="s">
        <v>72</v>
      </c>
      <c r="D13" s="22" t="s">
        <v>137</v>
      </c>
      <c r="E13" s="22" t="s">
        <v>138</v>
      </c>
      <c r="F13" s="22" t="s">
        <v>307</v>
      </c>
      <c r="G13" s="22" t="s">
        <v>308</v>
      </c>
      <c r="H13" s="23">
        <v>220000</v>
      </c>
      <c r="I13" s="23">
        <v>220000</v>
      </c>
      <c r="J13" s="23"/>
      <c r="K13" s="25"/>
    </row>
    <row r="14" ht="52.5" customHeight="1" spans="1:11">
      <c r="A14" s="25"/>
      <c r="B14" s="22" t="s">
        <v>529</v>
      </c>
      <c r="C14" s="25"/>
      <c r="D14" s="25"/>
      <c r="E14" s="25"/>
      <c r="F14" s="25"/>
      <c r="G14" s="25"/>
      <c r="H14" s="23">
        <v>260000</v>
      </c>
      <c r="I14" s="23">
        <v>260000</v>
      </c>
      <c r="J14" s="23"/>
      <c r="K14" s="25"/>
    </row>
    <row r="15" ht="52.5" customHeight="1" spans="1:11">
      <c r="A15" s="22" t="s">
        <v>305</v>
      </c>
      <c r="B15" s="22" t="s">
        <v>529</v>
      </c>
      <c r="C15" s="22" t="s">
        <v>72</v>
      </c>
      <c r="D15" s="22" t="s">
        <v>137</v>
      </c>
      <c r="E15" s="22" t="s">
        <v>138</v>
      </c>
      <c r="F15" s="22" t="s">
        <v>307</v>
      </c>
      <c r="G15" s="22" t="s">
        <v>308</v>
      </c>
      <c r="H15" s="23">
        <v>260000</v>
      </c>
      <c r="I15" s="23">
        <v>260000</v>
      </c>
      <c r="J15" s="23"/>
      <c r="K15" s="25"/>
    </row>
    <row r="16" ht="52.5" customHeight="1" spans="1:11">
      <c r="A16" s="25"/>
      <c r="B16" s="22" t="s">
        <v>530</v>
      </c>
      <c r="C16" s="25"/>
      <c r="D16" s="25"/>
      <c r="E16" s="25"/>
      <c r="F16" s="25"/>
      <c r="G16" s="25"/>
      <c r="H16" s="23">
        <v>1220000</v>
      </c>
      <c r="I16" s="23">
        <v>1220000</v>
      </c>
      <c r="J16" s="23"/>
      <c r="K16" s="25"/>
    </row>
    <row r="17" ht="52.5" customHeight="1" spans="1:11">
      <c r="A17" s="22" t="s">
        <v>305</v>
      </c>
      <c r="B17" s="22" t="s">
        <v>530</v>
      </c>
      <c r="C17" s="22" t="s">
        <v>72</v>
      </c>
      <c r="D17" s="22" t="s">
        <v>131</v>
      </c>
      <c r="E17" s="22" t="s">
        <v>132</v>
      </c>
      <c r="F17" s="22" t="s">
        <v>307</v>
      </c>
      <c r="G17" s="22" t="s">
        <v>308</v>
      </c>
      <c r="H17" s="23">
        <v>1220000</v>
      </c>
      <c r="I17" s="23">
        <v>1220000</v>
      </c>
      <c r="J17" s="23"/>
      <c r="K17" s="25"/>
    </row>
    <row r="18" ht="52.5" customHeight="1" spans="1:11">
      <c r="A18" s="25"/>
      <c r="B18" s="22" t="s">
        <v>531</v>
      </c>
      <c r="C18" s="25"/>
      <c r="D18" s="25"/>
      <c r="E18" s="25"/>
      <c r="F18" s="25"/>
      <c r="G18" s="25"/>
      <c r="H18" s="23">
        <v>1310000</v>
      </c>
      <c r="I18" s="23">
        <v>1310000</v>
      </c>
      <c r="J18" s="23"/>
      <c r="K18" s="25"/>
    </row>
    <row r="19" ht="52.5" customHeight="1" spans="1:11">
      <c r="A19" s="22" t="s">
        <v>532</v>
      </c>
      <c r="B19" s="22" t="s">
        <v>531</v>
      </c>
      <c r="C19" s="22" t="s">
        <v>72</v>
      </c>
      <c r="D19" s="22" t="s">
        <v>149</v>
      </c>
      <c r="E19" s="22" t="s">
        <v>150</v>
      </c>
      <c r="F19" s="22" t="s">
        <v>307</v>
      </c>
      <c r="G19" s="22" t="s">
        <v>308</v>
      </c>
      <c r="H19" s="23">
        <v>1310000</v>
      </c>
      <c r="I19" s="23">
        <v>1310000</v>
      </c>
      <c r="J19" s="23"/>
      <c r="K19" s="25"/>
    </row>
    <row r="20" ht="52.5" customHeight="1" spans="1:11">
      <c r="A20" s="25"/>
      <c r="B20" s="22" t="s">
        <v>533</v>
      </c>
      <c r="C20" s="25"/>
      <c r="D20" s="25"/>
      <c r="E20" s="25"/>
      <c r="F20" s="25"/>
      <c r="G20" s="25"/>
      <c r="H20" s="23">
        <v>480000</v>
      </c>
      <c r="I20" s="23">
        <v>480000</v>
      </c>
      <c r="J20" s="23"/>
      <c r="K20" s="25"/>
    </row>
    <row r="21" ht="52.5" customHeight="1" spans="1:11">
      <c r="A21" s="22" t="s">
        <v>532</v>
      </c>
      <c r="B21" s="22" t="s">
        <v>533</v>
      </c>
      <c r="C21" s="22" t="s">
        <v>72</v>
      </c>
      <c r="D21" s="22" t="s">
        <v>147</v>
      </c>
      <c r="E21" s="22" t="s">
        <v>148</v>
      </c>
      <c r="F21" s="22" t="s">
        <v>307</v>
      </c>
      <c r="G21" s="22" t="s">
        <v>308</v>
      </c>
      <c r="H21" s="23">
        <v>480000</v>
      </c>
      <c r="I21" s="23">
        <v>480000</v>
      </c>
      <c r="J21" s="23"/>
      <c r="K21" s="25"/>
    </row>
    <row r="22" ht="30" customHeight="1" spans="1:11">
      <c r="A22" s="38" t="s">
        <v>475</v>
      </c>
      <c r="B22" s="39"/>
      <c r="C22" s="39"/>
      <c r="D22" s="39"/>
      <c r="E22" s="39"/>
      <c r="F22" s="39"/>
      <c r="G22" s="39"/>
      <c r="H22" s="23">
        <v>4600000</v>
      </c>
      <c r="I22" s="23">
        <v>4600000</v>
      </c>
      <c r="J22" s="23"/>
      <c r="K22" s="42"/>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L27" sqref="L2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534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"单位名称："&amp;"陇川县水利局"</f>
        <v>单位名称：陇川县水利局</v>
      </c>
      <c r="B3" s="7"/>
      <c r="C3" s="7"/>
      <c r="D3" s="7"/>
      <c r="E3" s="8"/>
      <c r="F3" s="8"/>
      <c r="G3" s="9" t="s">
        <v>53</v>
      </c>
    </row>
    <row r="4" ht="21.75" customHeight="1" spans="1:7">
      <c r="A4" s="10" t="s">
        <v>294</v>
      </c>
      <c r="B4" s="10" t="s">
        <v>293</v>
      </c>
      <c r="C4" s="10" t="s">
        <v>212</v>
      </c>
      <c r="D4" s="11" t="s">
        <v>535</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9427900</v>
      </c>
      <c r="F8" s="23"/>
      <c r="G8" s="23"/>
    </row>
    <row r="9" ht="52.5" customHeight="1" spans="1:7">
      <c r="A9" s="24"/>
      <c r="B9" s="22" t="s">
        <v>536</v>
      </c>
      <c r="C9" s="22" t="s">
        <v>309</v>
      </c>
      <c r="D9" s="22" t="s">
        <v>537</v>
      </c>
      <c r="E9" s="23">
        <v>1119600</v>
      </c>
      <c r="F9" s="23"/>
      <c r="G9" s="23"/>
    </row>
    <row r="10" ht="52.5" customHeight="1" spans="1:7">
      <c r="A10" s="25"/>
      <c r="B10" s="22" t="s">
        <v>536</v>
      </c>
      <c r="C10" s="22" t="s">
        <v>327</v>
      </c>
      <c r="D10" s="22" t="s">
        <v>537</v>
      </c>
      <c r="E10" s="23">
        <v>80000</v>
      </c>
      <c r="F10" s="23"/>
      <c r="G10" s="23"/>
    </row>
    <row r="11" ht="52.5" customHeight="1" spans="1:7">
      <c r="A11" s="25"/>
      <c r="B11" s="22" t="s">
        <v>536</v>
      </c>
      <c r="C11" s="22" t="s">
        <v>319</v>
      </c>
      <c r="D11" s="22" t="s">
        <v>537</v>
      </c>
      <c r="E11" s="23">
        <v>265500</v>
      </c>
      <c r="F11" s="23"/>
      <c r="G11" s="23"/>
    </row>
    <row r="12" ht="52.5" customHeight="1" spans="1:7">
      <c r="A12" s="25"/>
      <c r="B12" s="22" t="s">
        <v>536</v>
      </c>
      <c r="C12" s="22" t="s">
        <v>339</v>
      </c>
      <c r="D12" s="22" t="s">
        <v>537</v>
      </c>
      <c r="E12" s="23">
        <v>860000</v>
      </c>
      <c r="F12" s="23"/>
      <c r="G12" s="23"/>
    </row>
    <row r="13" ht="52.5" customHeight="1" spans="1:7">
      <c r="A13" s="25"/>
      <c r="B13" s="22" t="s">
        <v>536</v>
      </c>
      <c r="C13" s="22" t="s">
        <v>335</v>
      </c>
      <c r="D13" s="22" t="s">
        <v>537</v>
      </c>
      <c r="E13" s="23">
        <v>45000</v>
      </c>
      <c r="F13" s="23"/>
      <c r="G13" s="23"/>
    </row>
    <row r="14" ht="52.5" customHeight="1" spans="1:7">
      <c r="A14" s="25"/>
      <c r="B14" s="22" t="s">
        <v>536</v>
      </c>
      <c r="C14" s="22" t="s">
        <v>321</v>
      </c>
      <c r="D14" s="22" t="s">
        <v>537</v>
      </c>
      <c r="E14" s="23">
        <v>270000</v>
      </c>
      <c r="F14" s="23"/>
      <c r="G14" s="23"/>
    </row>
    <row r="15" ht="52.5" customHeight="1" spans="1:7">
      <c r="A15" s="25"/>
      <c r="B15" s="22" t="s">
        <v>536</v>
      </c>
      <c r="C15" s="22" t="s">
        <v>299</v>
      </c>
      <c r="D15" s="22" t="s">
        <v>537</v>
      </c>
      <c r="E15" s="23">
        <v>100000</v>
      </c>
      <c r="F15" s="23"/>
      <c r="G15" s="23"/>
    </row>
    <row r="16" ht="52.5" customHeight="1" spans="1:7">
      <c r="A16" s="25"/>
      <c r="B16" s="22" t="s">
        <v>536</v>
      </c>
      <c r="C16" s="22" t="s">
        <v>317</v>
      </c>
      <c r="D16" s="22" t="s">
        <v>537</v>
      </c>
      <c r="E16" s="23">
        <v>5200000</v>
      </c>
      <c r="F16" s="23"/>
      <c r="G16" s="23"/>
    </row>
    <row r="17" ht="52.5" customHeight="1" spans="1:7">
      <c r="A17" s="25"/>
      <c r="B17" s="22" t="s">
        <v>538</v>
      </c>
      <c r="C17" s="22" t="s">
        <v>325</v>
      </c>
      <c r="D17" s="22" t="s">
        <v>537</v>
      </c>
      <c r="E17" s="23">
        <v>500000</v>
      </c>
      <c r="F17" s="23"/>
      <c r="G17" s="23"/>
    </row>
    <row r="18" ht="52.5" customHeight="1" spans="1:7">
      <c r="A18" s="25"/>
      <c r="B18" s="22" t="s">
        <v>538</v>
      </c>
      <c r="C18" s="22" t="s">
        <v>313</v>
      </c>
      <c r="D18" s="22" t="s">
        <v>537</v>
      </c>
      <c r="E18" s="23">
        <v>100000</v>
      </c>
      <c r="F18" s="23"/>
      <c r="G18" s="23"/>
    </row>
    <row r="19" ht="52.5" customHeight="1" spans="1:7">
      <c r="A19" s="25"/>
      <c r="B19" s="22" t="s">
        <v>538</v>
      </c>
      <c r="C19" s="22" t="s">
        <v>341</v>
      </c>
      <c r="D19" s="22" t="s">
        <v>537</v>
      </c>
      <c r="E19" s="23">
        <v>200000</v>
      </c>
      <c r="F19" s="23"/>
      <c r="G19" s="23"/>
    </row>
    <row r="20" ht="52.5" customHeight="1" spans="1:7">
      <c r="A20" s="25"/>
      <c r="B20" s="22" t="s">
        <v>538</v>
      </c>
      <c r="C20" s="22" t="s">
        <v>304</v>
      </c>
      <c r="D20" s="22" t="s">
        <v>537</v>
      </c>
      <c r="E20" s="23">
        <v>200000</v>
      </c>
      <c r="F20" s="23"/>
      <c r="G20" s="23"/>
    </row>
    <row r="21" ht="52.5" customHeight="1" spans="1:7">
      <c r="A21" s="25"/>
      <c r="B21" s="22" t="s">
        <v>538</v>
      </c>
      <c r="C21" s="22" t="s">
        <v>333</v>
      </c>
      <c r="D21" s="22" t="s">
        <v>537</v>
      </c>
      <c r="E21" s="23">
        <v>120000</v>
      </c>
      <c r="F21" s="23"/>
      <c r="G21" s="23"/>
    </row>
    <row r="22" ht="52.5" customHeight="1" spans="1:7">
      <c r="A22" s="25"/>
      <c r="B22" s="22" t="s">
        <v>538</v>
      </c>
      <c r="C22" s="22" t="s">
        <v>337</v>
      </c>
      <c r="D22" s="22" t="s">
        <v>537</v>
      </c>
      <c r="E22" s="23">
        <v>51000</v>
      </c>
      <c r="F22" s="23"/>
      <c r="G22" s="23"/>
    </row>
    <row r="23" ht="52.5" customHeight="1" spans="1:7">
      <c r="A23" s="25"/>
      <c r="B23" s="22" t="s">
        <v>538</v>
      </c>
      <c r="C23" s="22" t="s">
        <v>331</v>
      </c>
      <c r="D23" s="22" t="s">
        <v>537</v>
      </c>
      <c r="E23" s="23">
        <v>316800</v>
      </c>
      <c r="F23" s="23"/>
      <c r="G23" s="23"/>
    </row>
    <row r="24" ht="30" customHeight="1" spans="1:7">
      <c r="A24" s="26" t="s">
        <v>56</v>
      </c>
      <c r="B24" s="27" t="s">
        <v>515</v>
      </c>
      <c r="C24" s="27"/>
      <c r="D24" s="28"/>
      <c r="E24" s="23">
        <v>9427900</v>
      </c>
      <c r="F24" s="23"/>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2" sqref="K2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9"/>
      <c r="B1" s="1"/>
      <c r="C1" s="1"/>
      <c r="D1" s="1"/>
      <c r="E1" s="1"/>
      <c r="F1" s="1"/>
      <c r="G1" s="1"/>
      <c r="H1" s="1"/>
      <c r="I1" s="88"/>
      <c r="J1" s="1"/>
      <c r="K1" s="1"/>
      <c r="L1" s="1"/>
      <c r="M1" s="1"/>
      <c r="N1" s="1"/>
      <c r="O1" s="1"/>
      <c r="P1" s="92" t="s">
        <v>52</v>
      </c>
      <c r="Q1" s="92"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"单位名称："&amp;"陇川县水利局"</f>
        <v>单位名称：陇川县水利局</v>
      </c>
      <c r="B3" s="31"/>
      <c r="C3" s="46"/>
      <c r="D3" s="46"/>
      <c r="E3" s="46"/>
      <c r="F3" s="46"/>
      <c r="G3" s="46"/>
      <c r="H3" s="46"/>
      <c r="I3" s="46"/>
      <c r="J3" s="46"/>
      <c r="K3" s="46"/>
      <c r="L3" s="46"/>
      <c r="M3" s="46"/>
      <c r="N3" s="46"/>
      <c r="O3" s="46"/>
      <c r="P3" s="92" t="s">
        <v>53</v>
      </c>
      <c r="Q3" s="92"/>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92" t="s">
        <v>64</v>
      </c>
      <c r="J5" s="192"/>
      <c r="K5" s="192"/>
      <c r="L5" s="192"/>
      <c r="M5" s="192"/>
      <c r="N5" s="192"/>
      <c r="O5" s="11" t="s">
        <v>59</v>
      </c>
      <c r="P5" s="11" t="s">
        <v>60</v>
      </c>
      <c r="Q5" s="11" t="s">
        <v>61</v>
      </c>
      <c r="R5" s="11" t="s">
        <v>62</v>
      </c>
      <c r="S5" s="11" t="s">
        <v>65</v>
      </c>
    </row>
    <row r="6" ht="95" customHeight="1" spans="1:19">
      <c r="A6" s="74"/>
      <c r="B6" s="74"/>
      <c r="C6" s="74"/>
      <c r="D6" s="75"/>
      <c r="E6" s="75"/>
      <c r="F6" s="75"/>
      <c r="G6" s="74"/>
      <c r="H6" s="74"/>
      <c r="I6" s="35" t="s">
        <v>59</v>
      </c>
      <c r="J6" s="33" t="s">
        <v>66</v>
      </c>
      <c r="K6" s="33" t="s">
        <v>67</v>
      </c>
      <c r="L6" s="10" t="s">
        <v>68</v>
      </c>
      <c r="M6" s="10" t="s">
        <v>69</v>
      </c>
      <c r="N6" s="10" t="s">
        <v>70</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0" t="s">
        <v>71</v>
      </c>
      <c r="B8" s="190" t="s">
        <v>72</v>
      </c>
      <c r="C8" s="23">
        <v>17796618.2</v>
      </c>
      <c r="D8" s="23">
        <v>17796618.2</v>
      </c>
      <c r="E8" s="23">
        <v>17796618.2</v>
      </c>
      <c r="F8" s="23"/>
      <c r="G8" s="23"/>
      <c r="H8" s="23"/>
      <c r="I8" s="23"/>
      <c r="J8" s="23"/>
      <c r="K8" s="23"/>
      <c r="L8" s="23"/>
      <c r="M8" s="23"/>
      <c r="N8" s="23"/>
      <c r="O8" s="23"/>
      <c r="P8" s="23"/>
      <c r="Q8" s="23"/>
      <c r="R8" s="23"/>
      <c r="S8" s="23"/>
    </row>
    <row r="9" ht="30" customHeight="1" spans="1:19">
      <c r="A9" s="12" t="s">
        <v>56</v>
      </c>
      <c r="B9" s="191"/>
      <c r="C9" s="180">
        <v>17796618.2</v>
      </c>
      <c r="D9" s="180">
        <v>17796618.2</v>
      </c>
      <c r="E9" s="180">
        <v>17796618.2</v>
      </c>
      <c r="F9" s="180"/>
      <c r="G9" s="180"/>
      <c r="H9" s="180"/>
      <c r="I9" s="180"/>
      <c r="J9" s="180"/>
      <c r="K9" s="180"/>
      <c r="L9" s="180"/>
      <c r="M9" s="180"/>
      <c r="N9" s="180"/>
      <c r="O9" s="180"/>
      <c r="P9" s="180"/>
      <c r="Q9" s="180"/>
      <c r="R9" s="180"/>
      <c r="S9" s="18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abSelected="1" topLeftCell="A30" workbookViewId="0">
      <selection activeCell="B30" sqref="B30"/>
    </sheetView>
  </sheetViews>
  <sheetFormatPr defaultColWidth="8.84761904761905" defaultRowHeight="15" customHeight="1"/>
  <cols>
    <col min="1" max="1" width="9.62857142857143" customWidth="1"/>
    <col min="2" max="2" width="16.5714285714286"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2"/>
      <c r="B1" s="182"/>
      <c r="C1" s="182"/>
      <c r="D1" s="182"/>
      <c r="E1" s="182"/>
      <c r="F1" s="182"/>
      <c r="G1" s="182"/>
      <c r="H1" s="182"/>
      <c r="I1" s="182"/>
      <c r="J1" s="182"/>
      <c r="K1" s="182"/>
      <c r="L1" s="182"/>
      <c r="M1" s="182"/>
      <c r="N1" s="43" t="s">
        <v>73</v>
      </c>
      <c r="O1" s="43"/>
    </row>
    <row r="2" ht="36" customHeight="1" spans="1:15">
      <c r="A2" s="183" t="str">
        <f>"2026"&amp;"年部门支出预算表"</f>
        <v>2026年部门支出预算表</v>
      </c>
      <c r="B2" s="183"/>
      <c r="C2" s="183"/>
      <c r="D2" s="183"/>
      <c r="E2" s="183"/>
      <c r="F2" s="183"/>
      <c r="G2" s="183"/>
      <c r="H2" s="183"/>
      <c r="I2" s="183"/>
      <c r="J2" s="183"/>
      <c r="K2" s="183"/>
      <c r="L2" s="183"/>
      <c r="M2" s="183"/>
      <c r="N2" s="183"/>
      <c r="O2" s="183"/>
    </row>
    <row r="3" ht="18.75" customHeight="1" spans="1:15">
      <c r="A3" s="31" t="str">
        <f>"单位名称："&amp;"陇川县水利局"</f>
        <v>单位名称：陇川县水利局</v>
      </c>
      <c r="B3" s="31"/>
      <c r="C3" s="31"/>
      <c r="D3" s="31"/>
      <c r="E3" s="31"/>
      <c r="F3" s="31"/>
      <c r="G3" s="182"/>
      <c r="H3" s="182"/>
      <c r="I3" s="182"/>
      <c r="J3" s="182"/>
      <c r="K3" s="182"/>
      <c r="L3" s="182"/>
      <c r="M3" s="182"/>
      <c r="N3" s="43" t="s">
        <v>1</v>
      </c>
      <c r="O3" s="43"/>
    </row>
    <row r="4" ht="31.5" customHeight="1" spans="1:15">
      <c r="A4" s="184" t="s">
        <v>74</v>
      </c>
      <c r="B4" s="184" t="s">
        <v>75</v>
      </c>
      <c r="C4" s="184" t="s">
        <v>56</v>
      </c>
      <c r="D4" s="184" t="s">
        <v>60</v>
      </c>
      <c r="E4" s="184"/>
      <c r="F4" s="184"/>
      <c r="G4" s="184" t="s">
        <v>61</v>
      </c>
      <c r="H4" s="184" t="s">
        <v>62</v>
      </c>
      <c r="I4" s="184" t="s">
        <v>76</v>
      </c>
      <c r="J4" s="184" t="s">
        <v>77</v>
      </c>
      <c r="K4" s="184"/>
      <c r="L4" s="184"/>
      <c r="M4" s="184"/>
      <c r="N4" s="184"/>
      <c r="O4" s="184"/>
    </row>
    <row r="5" ht="54" customHeight="1" spans="1:15">
      <c r="A5" s="184"/>
      <c r="B5" s="184"/>
      <c r="C5" s="184"/>
      <c r="D5" s="184" t="s">
        <v>59</v>
      </c>
      <c r="E5" s="184" t="s">
        <v>78</v>
      </c>
      <c r="F5" s="184" t="s">
        <v>79</v>
      </c>
      <c r="G5" s="184"/>
      <c r="H5" s="184"/>
      <c r="I5" s="184"/>
      <c r="J5" s="184" t="s">
        <v>59</v>
      </c>
      <c r="K5" s="184" t="s">
        <v>80</v>
      </c>
      <c r="L5" s="184" t="s">
        <v>81</v>
      </c>
      <c r="M5" s="184" t="s">
        <v>82</v>
      </c>
      <c r="N5" s="184" t="s">
        <v>83</v>
      </c>
      <c r="O5" s="184" t="s">
        <v>84</v>
      </c>
    </row>
    <row r="6" ht="18.75" customHeight="1" spans="1:15">
      <c r="A6" s="185" t="s">
        <v>85</v>
      </c>
      <c r="B6" s="185" t="s">
        <v>86</v>
      </c>
      <c r="C6" s="185" t="s">
        <v>87</v>
      </c>
      <c r="D6" s="185" t="s">
        <v>88</v>
      </c>
      <c r="E6" s="185" t="s">
        <v>89</v>
      </c>
      <c r="F6" s="185" t="s">
        <v>90</v>
      </c>
      <c r="G6" s="185" t="s">
        <v>91</v>
      </c>
      <c r="H6" s="185" t="s">
        <v>92</v>
      </c>
      <c r="I6" s="185" t="s">
        <v>93</v>
      </c>
      <c r="J6" s="185" t="s">
        <v>94</v>
      </c>
      <c r="K6" s="185" t="s">
        <v>95</v>
      </c>
      <c r="L6" s="185" t="s">
        <v>96</v>
      </c>
      <c r="M6" s="185" t="s">
        <v>97</v>
      </c>
      <c r="N6" s="185" t="s">
        <v>98</v>
      </c>
      <c r="O6" s="185" t="s">
        <v>99</v>
      </c>
    </row>
    <row r="7" ht="52.5" customHeight="1" spans="1:15">
      <c r="A7" s="186" t="s">
        <v>100</v>
      </c>
      <c r="B7" s="186" t="s">
        <v>101</v>
      </c>
      <c r="C7" s="153">
        <v>909499.38</v>
      </c>
      <c r="D7" s="153">
        <v>909499.38</v>
      </c>
      <c r="E7" s="153">
        <v>909499.38</v>
      </c>
      <c r="F7" s="153"/>
      <c r="G7" s="153"/>
      <c r="H7" s="153"/>
      <c r="I7" s="153"/>
      <c r="J7" s="153"/>
      <c r="K7" s="153"/>
      <c r="L7" s="153"/>
      <c r="M7" s="153"/>
      <c r="N7" s="153"/>
      <c r="O7" s="153"/>
    </row>
    <row r="8" ht="52.5" customHeight="1" spans="1:15">
      <c r="A8" s="187" t="s">
        <v>102</v>
      </c>
      <c r="B8" s="187" t="s">
        <v>103</v>
      </c>
      <c r="C8" s="153">
        <v>878475.84</v>
      </c>
      <c r="D8" s="153">
        <v>878475.84</v>
      </c>
      <c r="E8" s="153">
        <v>878475.84</v>
      </c>
      <c r="F8" s="153"/>
      <c r="G8" s="153"/>
      <c r="H8" s="153"/>
      <c r="I8" s="153"/>
      <c r="J8" s="153"/>
      <c r="K8" s="153"/>
      <c r="L8" s="153"/>
      <c r="M8" s="153"/>
      <c r="N8" s="153"/>
      <c r="O8" s="153"/>
    </row>
    <row r="9" ht="52.5" customHeight="1" spans="1:15">
      <c r="A9" s="188" t="s">
        <v>104</v>
      </c>
      <c r="B9" s="188" t="s">
        <v>105</v>
      </c>
      <c r="C9" s="153">
        <v>65000</v>
      </c>
      <c r="D9" s="153">
        <v>65000</v>
      </c>
      <c r="E9" s="153">
        <v>65000</v>
      </c>
      <c r="F9" s="153"/>
      <c r="G9" s="153"/>
      <c r="H9" s="153"/>
      <c r="I9" s="153"/>
      <c r="J9" s="153"/>
      <c r="K9" s="153"/>
      <c r="L9" s="153"/>
      <c r="M9" s="153"/>
      <c r="N9" s="153"/>
      <c r="O9" s="153"/>
    </row>
    <row r="10" ht="52.5" customHeight="1" spans="1:15">
      <c r="A10" s="188" t="s">
        <v>106</v>
      </c>
      <c r="B10" s="188" t="s">
        <v>107</v>
      </c>
      <c r="C10" s="153">
        <v>813475.84</v>
      </c>
      <c r="D10" s="153">
        <v>813475.84</v>
      </c>
      <c r="E10" s="153">
        <v>813475.84</v>
      </c>
      <c r="F10" s="153"/>
      <c r="G10" s="153"/>
      <c r="H10" s="153"/>
      <c r="I10" s="153"/>
      <c r="J10" s="153"/>
      <c r="K10" s="153"/>
      <c r="L10" s="153"/>
      <c r="M10" s="153"/>
      <c r="N10" s="153"/>
      <c r="O10" s="153"/>
    </row>
    <row r="11" ht="52.5" customHeight="1" spans="1:15">
      <c r="A11" s="187" t="s">
        <v>108</v>
      </c>
      <c r="B11" s="187" t="s">
        <v>109</v>
      </c>
      <c r="C11" s="153">
        <v>31023.54</v>
      </c>
      <c r="D11" s="153">
        <v>31023.54</v>
      </c>
      <c r="E11" s="153">
        <v>31023.54</v>
      </c>
      <c r="F11" s="153"/>
      <c r="G11" s="153"/>
      <c r="H11" s="153"/>
      <c r="I11" s="153"/>
      <c r="J11" s="153"/>
      <c r="K11" s="153"/>
      <c r="L11" s="153"/>
      <c r="M11" s="153"/>
      <c r="N11" s="153"/>
      <c r="O11" s="153"/>
    </row>
    <row r="12" ht="52.5" customHeight="1" spans="1:15">
      <c r="A12" s="188" t="s">
        <v>110</v>
      </c>
      <c r="B12" s="188" t="s">
        <v>109</v>
      </c>
      <c r="C12" s="153">
        <v>31023.54</v>
      </c>
      <c r="D12" s="153">
        <v>31023.54</v>
      </c>
      <c r="E12" s="153">
        <v>31023.54</v>
      </c>
      <c r="F12" s="153"/>
      <c r="G12" s="153"/>
      <c r="H12" s="153"/>
      <c r="I12" s="153"/>
      <c r="J12" s="153"/>
      <c r="K12" s="153"/>
      <c r="L12" s="153"/>
      <c r="M12" s="153"/>
      <c r="N12" s="153"/>
      <c r="O12" s="153"/>
    </row>
    <row r="13" ht="52.5" customHeight="1" spans="1:15">
      <c r="A13" s="186" t="s">
        <v>111</v>
      </c>
      <c r="B13" s="186" t="s">
        <v>112</v>
      </c>
      <c r="C13" s="153">
        <v>534000.82</v>
      </c>
      <c r="D13" s="153">
        <v>534000.82</v>
      </c>
      <c r="E13" s="153">
        <v>534000.82</v>
      </c>
      <c r="F13" s="153"/>
      <c r="G13" s="153"/>
      <c r="H13" s="153"/>
      <c r="I13" s="153"/>
      <c r="J13" s="153"/>
      <c r="K13" s="153"/>
      <c r="L13" s="153"/>
      <c r="M13" s="153"/>
      <c r="N13" s="153"/>
      <c r="O13" s="153"/>
    </row>
    <row r="14" ht="52.5" customHeight="1" spans="1:15">
      <c r="A14" s="187" t="s">
        <v>113</v>
      </c>
      <c r="B14" s="187" t="s">
        <v>114</v>
      </c>
      <c r="C14" s="153">
        <v>534000.82</v>
      </c>
      <c r="D14" s="153">
        <v>534000.82</v>
      </c>
      <c r="E14" s="153">
        <v>534000.82</v>
      </c>
      <c r="F14" s="153"/>
      <c r="G14" s="153"/>
      <c r="H14" s="153"/>
      <c r="I14" s="153"/>
      <c r="J14" s="153"/>
      <c r="K14" s="153"/>
      <c r="L14" s="153"/>
      <c r="M14" s="153"/>
      <c r="N14" s="153"/>
      <c r="O14" s="153"/>
    </row>
    <row r="15" ht="52.5" customHeight="1" spans="1:15">
      <c r="A15" s="188" t="s">
        <v>115</v>
      </c>
      <c r="B15" s="188" t="s">
        <v>116</v>
      </c>
      <c r="C15" s="153">
        <v>45441.98</v>
      </c>
      <c r="D15" s="153">
        <v>45441.98</v>
      </c>
      <c r="E15" s="153">
        <v>45441.98</v>
      </c>
      <c r="F15" s="153"/>
      <c r="G15" s="153"/>
      <c r="H15" s="153"/>
      <c r="I15" s="153"/>
      <c r="J15" s="153"/>
      <c r="K15" s="153"/>
      <c r="L15" s="153"/>
      <c r="M15" s="153"/>
      <c r="N15" s="153"/>
      <c r="O15" s="153"/>
    </row>
    <row r="16" ht="52.5" customHeight="1" spans="1:15">
      <c r="A16" s="188" t="s">
        <v>117</v>
      </c>
      <c r="B16" s="188" t="s">
        <v>118</v>
      </c>
      <c r="C16" s="153">
        <v>297529.91</v>
      </c>
      <c r="D16" s="153">
        <v>297529.91</v>
      </c>
      <c r="E16" s="153">
        <v>297529.91</v>
      </c>
      <c r="F16" s="153"/>
      <c r="G16" s="153"/>
      <c r="H16" s="153"/>
      <c r="I16" s="153"/>
      <c r="J16" s="153"/>
      <c r="K16" s="153"/>
      <c r="L16" s="153"/>
      <c r="M16" s="153"/>
      <c r="N16" s="153"/>
      <c r="O16" s="153"/>
    </row>
    <row r="17" ht="52.5" customHeight="1" spans="1:15">
      <c r="A17" s="188" t="s">
        <v>119</v>
      </c>
      <c r="B17" s="188" t="s">
        <v>120</v>
      </c>
      <c r="C17" s="153">
        <v>180860.48</v>
      </c>
      <c r="D17" s="153">
        <v>180860.48</v>
      </c>
      <c r="E17" s="153">
        <v>180860.48</v>
      </c>
      <c r="F17" s="153"/>
      <c r="G17" s="153"/>
      <c r="H17" s="153"/>
      <c r="I17" s="153"/>
      <c r="J17" s="153"/>
      <c r="K17" s="153"/>
      <c r="L17" s="153"/>
      <c r="M17" s="153"/>
      <c r="N17" s="153"/>
      <c r="O17" s="153"/>
    </row>
    <row r="18" ht="52.5" customHeight="1" spans="1:15">
      <c r="A18" s="188" t="s">
        <v>121</v>
      </c>
      <c r="B18" s="188" t="s">
        <v>122</v>
      </c>
      <c r="C18" s="153">
        <v>10168.45</v>
      </c>
      <c r="D18" s="153">
        <v>10168.45</v>
      </c>
      <c r="E18" s="153">
        <v>10168.45</v>
      </c>
      <c r="F18" s="153"/>
      <c r="G18" s="153"/>
      <c r="H18" s="153"/>
      <c r="I18" s="153"/>
      <c r="J18" s="153"/>
      <c r="K18" s="153"/>
      <c r="L18" s="153"/>
      <c r="M18" s="153"/>
      <c r="N18" s="153"/>
      <c r="O18" s="153"/>
    </row>
    <row r="19" ht="52.5" customHeight="1" spans="1:15">
      <c r="A19" s="186" t="s">
        <v>123</v>
      </c>
      <c r="B19" s="186" t="s">
        <v>124</v>
      </c>
      <c r="C19" s="153">
        <v>15742738</v>
      </c>
      <c r="D19" s="153">
        <v>15742738</v>
      </c>
      <c r="E19" s="153">
        <v>6314838</v>
      </c>
      <c r="F19" s="153">
        <v>9427900</v>
      </c>
      <c r="G19" s="153"/>
      <c r="H19" s="153"/>
      <c r="I19" s="153"/>
      <c r="J19" s="153"/>
      <c r="K19" s="153"/>
      <c r="L19" s="153"/>
      <c r="M19" s="153"/>
      <c r="N19" s="153"/>
      <c r="O19" s="153"/>
    </row>
    <row r="20" ht="52.5" customHeight="1" spans="1:15">
      <c r="A20" s="187" t="s">
        <v>125</v>
      </c>
      <c r="B20" s="187" t="s">
        <v>126</v>
      </c>
      <c r="C20" s="153">
        <v>15742738</v>
      </c>
      <c r="D20" s="153">
        <v>15742738</v>
      </c>
      <c r="E20" s="153">
        <v>6314838</v>
      </c>
      <c r="F20" s="153">
        <v>9427900</v>
      </c>
      <c r="G20" s="153"/>
      <c r="H20" s="153"/>
      <c r="I20" s="153"/>
      <c r="J20" s="153"/>
      <c r="K20" s="153"/>
      <c r="L20" s="153"/>
      <c r="M20" s="153"/>
      <c r="N20" s="153"/>
      <c r="O20" s="153"/>
    </row>
    <row r="21" ht="52.5" customHeight="1" spans="1:15">
      <c r="A21" s="188" t="s">
        <v>127</v>
      </c>
      <c r="B21" s="188" t="s">
        <v>128</v>
      </c>
      <c r="C21" s="153">
        <v>7554838</v>
      </c>
      <c r="D21" s="153">
        <v>7554838</v>
      </c>
      <c r="E21" s="153">
        <v>6314838</v>
      </c>
      <c r="F21" s="153">
        <v>1240000</v>
      </c>
      <c r="G21" s="153"/>
      <c r="H21" s="153"/>
      <c r="I21" s="153"/>
      <c r="J21" s="153"/>
      <c r="K21" s="153"/>
      <c r="L21" s="153"/>
      <c r="M21" s="153"/>
      <c r="N21" s="153"/>
      <c r="O21" s="153"/>
    </row>
    <row r="22" ht="52.5" customHeight="1" spans="1:15">
      <c r="A22" s="188" t="s">
        <v>129</v>
      </c>
      <c r="B22" s="188" t="s">
        <v>130</v>
      </c>
      <c r="C22" s="153">
        <v>6319600</v>
      </c>
      <c r="D22" s="153">
        <v>6319600</v>
      </c>
      <c r="E22" s="153"/>
      <c r="F22" s="153">
        <v>6319600</v>
      </c>
      <c r="G22" s="153"/>
      <c r="H22" s="153"/>
      <c r="I22" s="153"/>
      <c r="J22" s="153"/>
      <c r="K22" s="153"/>
      <c r="L22" s="153"/>
      <c r="M22" s="153"/>
      <c r="N22" s="153"/>
      <c r="O22" s="153"/>
    </row>
    <row r="23" ht="52.5" customHeight="1" spans="1:15">
      <c r="A23" s="188" t="s">
        <v>131</v>
      </c>
      <c r="B23" s="188" t="s">
        <v>132</v>
      </c>
      <c r="C23" s="153">
        <v>500000</v>
      </c>
      <c r="D23" s="153">
        <v>500000</v>
      </c>
      <c r="E23" s="153"/>
      <c r="F23" s="153">
        <v>500000</v>
      </c>
      <c r="G23" s="153"/>
      <c r="H23" s="153"/>
      <c r="I23" s="153"/>
      <c r="J23" s="153"/>
      <c r="K23" s="153"/>
      <c r="L23" s="153"/>
      <c r="M23" s="153"/>
      <c r="N23" s="153"/>
      <c r="O23" s="153"/>
    </row>
    <row r="24" ht="52.5" customHeight="1" spans="1:15">
      <c r="A24" s="188" t="s">
        <v>133</v>
      </c>
      <c r="B24" s="188" t="s">
        <v>134</v>
      </c>
      <c r="C24" s="153">
        <v>751800</v>
      </c>
      <c r="D24" s="153">
        <v>751800</v>
      </c>
      <c r="E24" s="153"/>
      <c r="F24" s="153">
        <v>751800</v>
      </c>
      <c r="G24" s="153"/>
      <c r="H24" s="153"/>
      <c r="I24" s="153"/>
      <c r="J24" s="153"/>
      <c r="K24" s="153"/>
      <c r="L24" s="153"/>
      <c r="M24" s="153"/>
      <c r="N24" s="153"/>
      <c r="O24" s="153"/>
    </row>
    <row r="25" ht="52.5" customHeight="1" spans="1:15">
      <c r="A25" s="188" t="s">
        <v>135</v>
      </c>
      <c r="B25" s="188" t="s">
        <v>136</v>
      </c>
      <c r="C25" s="153">
        <v>51000</v>
      </c>
      <c r="D25" s="153">
        <v>51000</v>
      </c>
      <c r="E25" s="153"/>
      <c r="F25" s="153">
        <v>51000</v>
      </c>
      <c r="G25" s="153"/>
      <c r="H25" s="153"/>
      <c r="I25" s="153"/>
      <c r="J25" s="153"/>
      <c r="K25" s="153"/>
      <c r="L25" s="153"/>
      <c r="M25" s="153"/>
      <c r="N25" s="153"/>
      <c r="O25" s="153"/>
    </row>
    <row r="26" ht="52.5" customHeight="1" spans="1:15">
      <c r="A26" s="188" t="s">
        <v>137</v>
      </c>
      <c r="B26" s="188" t="s">
        <v>138</v>
      </c>
      <c r="C26" s="153">
        <v>200000</v>
      </c>
      <c r="D26" s="153">
        <v>200000</v>
      </c>
      <c r="E26" s="153"/>
      <c r="F26" s="153">
        <v>200000</v>
      </c>
      <c r="G26" s="153"/>
      <c r="H26" s="153"/>
      <c r="I26" s="153"/>
      <c r="J26" s="153"/>
      <c r="K26" s="153"/>
      <c r="L26" s="153"/>
      <c r="M26" s="153"/>
      <c r="N26" s="153"/>
      <c r="O26" s="153"/>
    </row>
    <row r="27" ht="52.5" customHeight="1" spans="1:15">
      <c r="A27" s="188" t="s">
        <v>139</v>
      </c>
      <c r="B27" s="188" t="s">
        <v>140</v>
      </c>
      <c r="C27" s="153"/>
      <c r="D27" s="153"/>
      <c r="E27" s="153"/>
      <c r="F27" s="153"/>
      <c r="G27" s="153"/>
      <c r="H27" s="153"/>
      <c r="I27" s="153"/>
      <c r="J27" s="153"/>
      <c r="K27" s="153"/>
      <c r="L27" s="153"/>
      <c r="M27" s="153"/>
      <c r="N27" s="153"/>
      <c r="O27" s="153"/>
    </row>
    <row r="28" ht="52.5" customHeight="1" spans="1:15">
      <c r="A28" s="188" t="s">
        <v>141</v>
      </c>
      <c r="B28" s="188" t="s">
        <v>142</v>
      </c>
      <c r="C28" s="153">
        <v>265500</v>
      </c>
      <c r="D28" s="153">
        <v>265500</v>
      </c>
      <c r="E28" s="153"/>
      <c r="F28" s="153">
        <v>265500</v>
      </c>
      <c r="G28" s="153"/>
      <c r="H28" s="153"/>
      <c r="I28" s="153"/>
      <c r="J28" s="153"/>
      <c r="K28" s="153"/>
      <c r="L28" s="153"/>
      <c r="M28" s="153"/>
      <c r="N28" s="153"/>
      <c r="O28" s="153"/>
    </row>
    <row r="29" ht="52.5" customHeight="1" spans="1:15">
      <c r="A29" s="188" t="s">
        <v>143</v>
      </c>
      <c r="B29" s="188" t="s">
        <v>144</v>
      </c>
      <c r="C29" s="153">
        <v>100000</v>
      </c>
      <c r="D29" s="153">
        <v>100000</v>
      </c>
      <c r="E29" s="153"/>
      <c r="F29" s="153">
        <v>100000</v>
      </c>
      <c r="G29" s="153"/>
      <c r="H29" s="153"/>
      <c r="I29" s="153"/>
      <c r="J29" s="153"/>
      <c r="K29" s="153"/>
      <c r="L29" s="153"/>
      <c r="M29" s="153"/>
      <c r="N29" s="153"/>
      <c r="O29" s="153"/>
    </row>
    <row r="30" ht="52.5" customHeight="1" spans="1:15">
      <c r="A30" s="187" t="s">
        <v>145</v>
      </c>
      <c r="B30" s="187" t="s">
        <v>146</v>
      </c>
      <c r="C30" s="153"/>
      <c r="D30" s="153"/>
      <c r="E30" s="153"/>
      <c r="F30" s="153"/>
      <c r="G30" s="153"/>
      <c r="H30" s="153"/>
      <c r="I30" s="153"/>
      <c r="J30" s="153"/>
      <c r="K30" s="153"/>
      <c r="L30" s="153"/>
      <c r="M30" s="153"/>
      <c r="N30" s="153"/>
      <c r="O30" s="153"/>
    </row>
    <row r="31" ht="52.5" customHeight="1" spans="1:15">
      <c r="A31" s="188" t="s">
        <v>147</v>
      </c>
      <c r="B31" s="188" t="s">
        <v>148</v>
      </c>
      <c r="C31" s="153"/>
      <c r="D31" s="153"/>
      <c r="E31" s="153"/>
      <c r="F31" s="153"/>
      <c r="G31" s="153"/>
      <c r="H31" s="153"/>
      <c r="I31" s="153"/>
      <c r="J31" s="153"/>
      <c r="K31" s="153"/>
      <c r="L31" s="153"/>
      <c r="M31" s="153"/>
      <c r="N31" s="153"/>
      <c r="O31" s="153"/>
    </row>
    <row r="32" ht="52.5" customHeight="1" spans="1:15">
      <c r="A32" s="188" t="s">
        <v>149</v>
      </c>
      <c r="B32" s="188" t="s">
        <v>150</v>
      </c>
      <c r="C32" s="153"/>
      <c r="D32" s="153"/>
      <c r="E32" s="153"/>
      <c r="F32" s="153"/>
      <c r="G32" s="153"/>
      <c r="H32" s="153"/>
      <c r="I32" s="153"/>
      <c r="J32" s="153"/>
      <c r="K32" s="153"/>
      <c r="L32" s="153"/>
      <c r="M32" s="153"/>
      <c r="N32" s="153"/>
      <c r="O32" s="153"/>
    </row>
    <row r="33" ht="52.5" customHeight="1" spans="1:15">
      <c r="A33" s="186">
        <v>221</v>
      </c>
      <c r="B33" s="186" t="s">
        <v>151</v>
      </c>
      <c r="C33" s="153">
        <v>610380</v>
      </c>
      <c r="D33" s="153">
        <v>610380</v>
      </c>
      <c r="E33" s="153">
        <v>610380</v>
      </c>
      <c r="F33" s="153"/>
      <c r="G33" s="153"/>
      <c r="H33" s="153"/>
      <c r="I33" s="153"/>
      <c r="J33" s="153"/>
      <c r="K33" s="153"/>
      <c r="L33" s="153"/>
      <c r="M33" s="153"/>
      <c r="N33" s="153"/>
      <c r="O33" s="153"/>
    </row>
    <row r="34" ht="52.5" customHeight="1" spans="1:15">
      <c r="A34" s="187" t="s">
        <v>152</v>
      </c>
      <c r="B34" s="187" t="s">
        <v>153</v>
      </c>
      <c r="C34" s="153">
        <v>610380</v>
      </c>
      <c r="D34" s="153">
        <v>610380</v>
      </c>
      <c r="E34" s="153">
        <v>610380</v>
      </c>
      <c r="F34" s="153"/>
      <c r="G34" s="153"/>
      <c r="H34" s="153"/>
      <c r="I34" s="153"/>
      <c r="J34" s="153"/>
      <c r="K34" s="153"/>
      <c r="L34" s="153"/>
      <c r="M34" s="153"/>
      <c r="N34" s="153"/>
      <c r="O34" s="153"/>
    </row>
    <row r="35" ht="52.5" customHeight="1" spans="1:15">
      <c r="A35" s="188" t="s">
        <v>154</v>
      </c>
      <c r="B35" s="188" t="s">
        <v>155</v>
      </c>
      <c r="C35" s="153">
        <v>610380</v>
      </c>
      <c r="D35" s="153">
        <v>610380</v>
      </c>
      <c r="E35" s="153">
        <v>610380</v>
      </c>
      <c r="F35" s="153"/>
      <c r="G35" s="153"/>
      <c r="H35" s="153"/>
      <c r="I35" s="153"/>
      <c r="J35" s="153"/>
      <c r="K35" s="153"/>
      <c r="L35" s="153"/>
      <c r="M35" s="153"/>
      <c r="N35" s="153"/>
      <c r="O35" s="153"/>
    </row>
    <row r="36" ht="30" customHeight="1" spans="1:15">
      <c r="A36" s="185" t="s">
        <v>56</v>
      </c>
      <c r="B36" s="185"/>
      <c r="C36" s="153">
        <v>17796618.2</v>
      </c>
      <c r="D36" s="153">
        <v>17796618.2</v>
      </c>
      <c r="E36" s="153">
        <v>8368718.2</v>
      </c>
      <c r="F36" s="153">
        <v>9427900</v>
      </c>
      <c r="G36" s="153"/>
      <c r="H36" s="153"/>
      <c r="I36" s="153"/>
      <c r="J36" s="153"/>
      <c r="K36" s="153"/>
      <c r="L36" s="153"/>
      <c r="M36" s="153"/>
      <c r="N36" s="153"/>
      <c r="O36" s="153"/>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G25" sqref="G25"/>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2" t="s">
        <v>156</v>
      </c>
    </row>
    <row r="2" ht="30.75" customHeight="1" spans="1:4">
      <c r="A2" s="175" t="str">
        <f>"2026"&amp;"年部门财政拨款收支预算总表"</f>
        <v>2026年部门财政拨款收支预算总表</v>
      </c>
      <c r="B2" s="175"/>
      <c r="C2" s="175"/>
      <c r="D2" s="175"/>
    </row>
    <row r="3" ht="18.75" customHeight="1" spans="1:4">
      <c r="A3" s="31" t="str">
        <f>"单位名称："&amp;"陇川县水利局"</f>
        <v>单位名称：陇川县水利局</v>
      </c>
      <c r="B3" s="176"/>
      <c r="C3" s="176"/>
      <c r="D3" s="93" t="s">
        <v>1</v>
      </c>
    </row>
    <row r="4" ht="19.5" customHeight="1" spans="1:4">
      <c r="A4" s="12" t="s">
        <v>157</v>
      </c>
      <c r="B4" s="14"/>
      <c r="C4" s="12" t="s">
        <v>158</v>
      </c>
      <c r="D4" s="14"/>
    </row>
    <row r="5" ht="21.75" customHeight="1" spans="1:4">
      <c r="A5" s="71" t="s">
        <v>159</v>
      </c>
      <c r="B5" s="11" t="s">
        <v>160</v>
      </c>
      <c r="C5" s="71" t="s">
        <v>161</v>
      </c>
      <c r="D5" s="11" t="s">
        <v>160</v>
      </c>
    </row>
    <row r="6" ht="17.25" customHeight="1" spans="1:4">
      <c r="A6" s="74"/>
      <c r="B6" s="18"/>
      <c r="C6" s="74"/>
      <c r="D6" s="18"/>
    </row>
    <row r="7" ht="19.5" customHeight="1" spans="1:4">
      <c r="A7" s="89" t="s">
        <v>162</v>
      </c>
      <c r="B7" s="23">
        <v>17796618.2</v>
      </c>
      <c r="C7" s="89" t="s">
        <v>163</v>
      </c>
      <c r="D7" s="23">
        <v>17796618.2</v>
      </c>
    </row>
    <row r="8" ht="19.5" customHeight="1" spans="1:4">
      <c r="A8" s="89" t="s">
        <v>164</v>
      </c>
      <c r="B8" s="23">
        <v>17796618.2</v>
      </c>
      <c r="C8" s="177" t="s">
        <v>165</v>
      </c>
      <c r="D8" s="23"/>
    </row>
    <row r="9" ht="19.5" customHeight="1" spans="1:4">
      <c r="A9" s="178" t="s">
        <v>166</v>
      </c>
      <c r="B9" s="23"/>
      <c r="C9" s="177" t="s">
        <v>167</v>
      </c>
      <c r="D9" s="23"/>
    </row>
    <row r="10" ht="19.5" customHeight="1" spans="1:4">
      <c r="A10" s="178" t="s">
        <v>168</v>
      </c>
      <c r="B10" s="23"/>
      <c r="C10" s="177" t="s">
        <v>169</v>
      </c>
      <c r="D10" s="23"/>
    </row>
    <row r="11" ht="19.5" customHeight="1" spans="1:4">
      <c r="A11" s="178" t="s">
        <v>170</v>
      </c>
      <c r="B11" s="23"/>
      <c r="C11" s="177" t="s">
        <v>171</v>
      </c>
      <c r="D11" s="23"/>
    </row>
    <row r="12" ht="19.5" customHeight="1" spans="1:4">
      <c r="A12" s="178" t="s">
        <v>164</v>
      </c>
      <c r="B12" s="23"/>
      <c r="C12" s="177" t="s">
        <v>172</v>
      </c>
      <c r="D12" s="23"/>
    </row>
    <row r="13" ht="19.5" customHeight="1" spans="1:4">
      <c r="A13" s="178" t="s">
        <v>166</v>
      </c>
      <c r="B13" s="23"/>
      <c r="C13" s="177" t="s">
        <v>173</v>
      </c>
      <c r="D13" s="23"/>
    </row>
    <row r="14" ht="19.5" customHeight="1" spans="1:4">
      <c r="A14" s="178" t="s">
        <v>168</v>
      </c>
      <c r="B14" s="23"/>
      <c r="C14" s="177" t="s">
        <v>174</v>
      </c>
      <c r="D14" s="23"/>
    </row>
    <row r="15" ht="19.5" customHeight="1" spans="1:4">
      <c r="A15" s="179"/>
      <c r="B15" s="23"/>
      <c r="C15" s="177" t="s">
        <v>175</v>
      </c>
      <c r="D15" s="23">
        <v>909499.38</v>
      </c>
    </row>
    <row r="16" ht="19.5" customHeight="1" spans="1:4">
      <c r="A16" s="179"/>
      <c r="B16" s="23"/>
      <c r="C16" s="177" t="s">
        <v>176</v>
      </c>
      <c r="D16" s="23">
        <v>534000.82</v>
      </c>
    </row>
    <row r="17" ht="19.5" customHeight="1" spans="1:4">
      <c r="A17" s="179"/>
      <c r="B17" s="23"/>
      <c r="C17" s="177" t="s">
        <v>177</v>
      </c>
      <c r="D17" s="23"/>
    </row>
    <row r="18" ht="19.5" customHeight="1" spans="1:4">
      <c r="A18" s="179"/>
      <c r="B18" s="23"/>
      <c r="C18" s="177" t="s">
        <v>178</v>
      </c>
      <c r="D18" s="23"/>
    </row>
    <row r="19" ht="19.5" customHeight="1" spans="1:4">
      <c r="A19" s="179"/>
      <c r="B19" s="23"/>
      <c r="C19" s="177" t="s">
        <v>179</v>
      </c>
      <c r="D19" s="23">
        <v>15742738</v>
      </c>
    </row>
    <row r="20" ht="19.5" customHeight="1" spans="1:4">
      <c r="A20" s="89"/>
      <c r="B20" s="23"/>
      <c r="C20" s="177" t="s">
        <v>180</v>
      </c>
      <c r="D20" s="23"/>
    </row>
    <row r="21" ht="19.5" customHeight="1" spans="1:4">
      <c r="A21" s="89"/>
      <c r="B21" s="23"/>
      <c r="C21" s="89" t="s">
        <v>181</v>
      </c>
      <c r="D21" s="23"/>
    </row>
    <row r="22" ht="19.5" customHeight="1" spans="1:4">
      <c r="A22" s="89"/>
      <c r="B22" s="23"/>
      <c r="C22" s="89" t="s">
        <v>182</v>
      </c>
      <c r="D22" s="23"/>
    </row>
    <row r="23" ht="19.5" customHeight="1" spans="1:4">
      <c r="A23" s="89"/>
      <c r="B23" s="23"/>
      <c r="C23" s="89" t="s">
        <v>183</v>
      </c>
      <c r="D23" s="23"/>
    </row>
    <row r="24" ht="19.5" customHeight="1" spans="1:4">
      <c r="A24" s="89"/>
      <c r="B24" s="23"/>
      <c r="C24" s="89" t="s">
        <v>184</v>
      </c>
      <c r="D24" s="23"/>
    </row>
    <row r="25" ht="19.5" customHeight="1" spans="1:4">
      <c r="A25" s="89"/>
      <c r="B25" s="23"/>
      <c r="C25" s="89" t="s">
        <v>185</v>
      </c>
      <c r="D25" s="23"/>
    </row>
    <row r="26" ht="19.5" customHeight="1" spans="1:4">
      <c r="A26" s="177"/>
      <c r="B26" s="23"/>
      <c r="C26" s="89" t="s">
        <v>186</v>
      </c>
      <c r="D26" s="23">
        <v>610380</v>
      </c>
    </row>
    <row r="27" ht="19.5" customHeight="1" spans="1:4">
      <c r="A27" s="89"/>
      <c r="B27" s="23"/>
      <c r="C27" s="89" t="s">
        <v>187</v>
      </c>
      <c r="D27" s="23"/>
    </row>
    <row r="28" customHeight="1" spans="1:4">
      <c r="A28" s="89"/>
      <c r="B28" s="23"/>
      <c r="C28" s="178" t="s">
        <v>188</v>
      </c>
      <c r="D28" s="23"/>
    </row>
    <row r="29" ht="19.5" customHeight="1" spans="1:4">
      <c r="A29" s="89"/>
      <c r="B29" s="23"/>
      <c r="C29" s="89" t="s">
        <v>189</v>
      </c>
      <c r="D29" s="23"/>
    </row>
    <row r="30" ht="19.5" customHeight="1" spans="1:4">
      <c r="A30" s="177"/>
      <c r="B30" s="23"/>
      <c r="C30" s="89" t="s">
        <v>190</v>
      </c>
      <c r="D30" s="23"/>
    </row>
    <row r="31" ht="18" customHeight="1" spans="1:4">
      <c r="A31" s="177"/>
      <c r="B31" s="23"/>
      <c r="C31" s="89" t="s">
        <v>191</v>
      </c>
      <c r="D31" s="23"/>
    </row>
    <row r="32" ht="18" customHeight="1" spans="1:4">
      <c r="A32" s="177"/>
      <c r="B32" s="23"/>
      <c r="C32" s="178" t="s">
        <v>192</v>
      </c>
      <c r="D32" s="23"/>
    </row>
    <row r="33" ht="18" customHeight="1" spans="1:4">
      <c r="A33" s="177"/>
      <c r="B33" s="23"/>
      <c r="C33" s="178" t="s">
        <v>193</v>
      </c>
      <c r="D33" s="23"/>
    </row>
    <row r="34" ht="19.5" customHeight="1" spans="1:4">
      <c r="A34" s="177"/>
      <c r="B34" s="180"/>
      <c r="C34" s="89" t="s">
        <v>194</v>
      </c>
      <c r="D34" s="180"/>
    </row>
    <row r="35" ht="19.5" customHeight="1" spans="1:4">
      <c r="A35" s="177"/>
      <c r="B35" s="23"/>
      <c r="C35" s="89" t="s">
        <v>195</v>
      </c>
      <c r="D35" s="23"/>
    </row>
    <row r="36" ht="19.5" customHeight="1" spans="1:4">
      <c r="A36" s="181" t="s">
        <v>50</v>
      </c>
      <c r="B36" s="23">
        <v>17796618.2</v>
      </c>
      <c r="C36" s="181" t="s">
        <v>51</v>
      </c>
      <c r="D36" s="23">
        <v>17796618.2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N18" sqref="N18"/>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196</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"单位名称："&amp;"陇川县水利局"</f>
        <v>单位名称：陇川县水利局</v>
      </c>
      <c r="B3" s="169"/>
      <c r="C3" s="142"/>
      <c r="D3" s="142"/>
      <c r="E3" s="142"/>
      <c r="F3" s="142"/>
      <c r="G3" s="146" t="s">
        <v>1</v>
      </c>
    </row>
    <row r="4" ht="18.75" customHeight="1" spans="1:7">
      <c r="A4" s="170" t="s">
        <v>197</v>
      </c>
      <c r="B4" s="170"/>
      <c r="C4" s="170" t="s">
        <v>56</v>
      </c>
      <c r="D4" s="170" t="s">
        <v>78</v>
      </c>
      <c r="E4" s="170"/>
      <c r="F4" s="170"/>
      <c r="G4" s="170" t="s">
        <v>79</v>
      </c>
    </row>
    <row r="5" ht="18.75" customHeight="1" spans="1:7">
      <c r="A5" s="170" t="s">
        <v>74</v>
      </c>
      <c r="B5" s="170" t="s">
        <v>75</v>
      </c>
      <c r="C5" s="170"/>
      <c r="D5" s="170" t="s">
        <v>59</v>
      </c>
      <c r="E5" s="170" t="s">
        <v>198</v>
      </c>
      <c r="F5" s="170" t="s">
        <v>199</v>
      </c>
      <c r="G5" s="170"/>
    </row>
    <row r="6" ht="18.75" customHeight="1" spans="1:7">
      <c r="A6" s="170" t="s">
        <v>85</v>
      </c>
      <c r="B6" s="170" t="s">
        <v>86</v>
      </c>
      <c r="C6" s="170" t="s">
        <v>87</v>
      </c>
      <c r="D6" s="170" t="s">
        <v>88</v>
      </c>
      <c r="E6" s="170" t="s">
        <v>89</v>
      </c>
      <c r="F6" s="170" t="s">
        <v>90</v>
      </c>
      <c r="G6" s="170" t="s">
        <v>91</v>
      </c>
    </row>
    <row r="7" ht="18.75" customHeight="1" spans="1:7">
      <c r="A7" s="171" t="s">
        <v>100</v>
      </c>
      <c r="B7" s="171" t="s">
        <v>101</v>
      </c>
      <c r="C7" s="172">
        <v>909499.38</v>
      </c>
      <c r="D7" s="172">
        <v>909499.38</v>
      </c>
      <c r="E7" s="172">
        <v>844499.38</v>
      </c>
      <c r="F7" s="172">
        <v>65000</v>
      </c>
      <c r="G7" s="172"/>
    </row>
    <row r="8" ht="18.75" customHeight="1" outlineLevel="1" spans="1:7">
      <c r="A8" s="173" t="s">
        <v>102</v>
      </c>
      <c r="B8" s="173" t="s">
        <v>103</v>
      </c>
      <c r="C8" s="172">
        <v>878475.84</v>
      </c>
      <c r="D8" s="172">
        <v>878475.84</v>
      </c>
      <c r="E8" s="172">
        <v>813475.84</v>
      </c>
      <c r="F8" s="172">
        <v>65000</v>
      </c>
      <c r="G8" s="172"/>
    </row>
    <row r="9" ht="18.75" customHeight="1" outlineLevel="2" spans="1:7">
      <c r="A9" s="174" t="s">
        <v>104</v>
      </c>
      <c r="B9" s="174" t="s">
        <v>105</v>
      </c>
      <c r="C9" s="172">
        <v>65000</v>
      </c>
      <c r="D9" s="172">
        <v>65000</v>
      </c>
      <c r="E9" s="172"/>
      <c r="F9" s="172">
        <v>65000</v>
      </c>
      <c r="G9" s="172"/>
    </row>
    <row r="10" ht="26" customHeight="1" outlineLevel="2" spans="1:7">
      <c r="A10" s="174" t="s">
        <v>106</v>
      </c>
      <c r="B10" s="174" t="s">
        <v>107</v>
      </c>
      <c r="C10" s="172">
        <v>813475.84</v>
      </c>
      <c r="D10" s="172">
        <v>813475.84</v>
      </c>
      <c r="E10" s="172">
        <v>813475.84</v>
      </c>
      <c r="F10" s="172"/>
      <c r="G10" s="172"/>
    </row>
    <row r="11" ht="18.75" customHeight="1" outlineLevel="1" spans="1:7">
      <c r="A11" s="173" t="s">
        <v>108</v>
      </c>
      <c r="B11" s="173" t="s">
        <v>109</v>
      </c>
      <c r="C11" s="172">
        <v>31023.54</v>
      </c>
      <c r="D11" s="172">
        <v>31023.54</v>
      </c>
      <c r="E11" s="172">
        <v>31023.54</v>
      </c>
      <c r="F11" s="172"/>
      <c r="G11" s="172"/>
    </row>
    <row r="12" ht="27" customHeight="1" outlineLevel="2" spans="1:7">
      <c r="A12" s="174" t="s">
        <v>110</v>
      </c>
      <c r="B12" s="174" t="s">
        <v>109</v>
      </c>
      <c r="C12" s="172">
        <v>31023.54</v>
      </c>
      <c r="D12" s="172">
        <v>31023.54</v>
      </c>
      <c r="E12" s="172">
        <v>31023.54</v>
      </c>
      <c r="F12" s="172"/>
      <c r="G12" s="172"/>
    </row>
    <row r="13" ht="18.75" customHeight="1" spans="1:7">
      <c r="A13" s="171" t="s">
        <v>111</v>
      </c>
      <c r="B13" s="171" t="s">
        <v>112</v>
      </c>
      <c r="C13" s="172">
        <v>534000.82</v>
      </c>
      <c r="D13" s="172">
        <v>534000.82</v>
      </c>
      <c r="E13" s="172">
        <v>534000.82</v>
      </c>
      <c r="F13" s="172"/>
      <c r="G13" s="172"/>
    </row>
    <row r="14" ht="18.75" customHeight="1" outlineLevel="1" spans="1:7">
      <c r="A14" s="173" t="s">
        <v>113</v>
      </c>
      <c r="B14" s="173" t="s">
        <v>114</v>
      </c>
      <c r="C14" s="172">
        <v>534000.82</v>
      </c>
      <c r="D14" s="172">
        <v>534000.82</v>
      </c>
      <c r="E14" s="172">
        <v>534000.82</v>
      </c>
      <c r="F14" s="172"/>
      <c r="G14" s="172"/>
    </row>
    <row r="15" ht="18.75" customHeight="1" outlineLevel="2" spans="1:7">
      <c r="A15" s="174" t="s">
        <v>115</v>
      </c>
      <c r="B15" s="174" t="s">
        <v>116</v>
      </c>
      <c r="C15" s="172">
        <v>45441.98</v>
      </c>
      <c r="D15" s="172">
        <v>45441.98</v>
      </c>
      <c r="E15" s="172">
        <v>45441.98</v>
      </c>
      <c r="F15" s="172"/>
      <c r="G15" s="172"/>
    </row>
    <row r="16" ht="18.75" customHeight="1" outlineLevel="2" spans="1:7">
      <c r="A16" s="174" t="s">
        <v>117</v>
      </c>
      <c r="B16" s="174" t="s">
        <v>118</v>
      </c>
      <c r="C16" s="172">
        <v>297529.91</v>
      </c>
      <c r="D16" s="172">
        <v>297529.91</v>
      </c>
      <c r="E16" s="172">
        <v>297529.91</v>
      </c>
      <c r="F16" s="172"/>
      <c r="G16" s="172"/>
    </row>
    <row r="17" ht="18.75" customHeight="1" outlineLevel="2" spans="1:7">
      <c r="A17" s="174" t="s">
        <v>119</v>
      </c>
      <c r="B17" s="174" t="s">
        <v>120</v>
      </c>
      <c r="C17" s="172">
        <v>180860.48</v>
      </c>
      <c r="D17" s="172">
        <v>180860.48</v>
      </c>
      <c r="E17" s="172">
        <v>180860.48</v>
      </c>
      <c r="F17" s="172"/>
      <c r="G17" s="172"/>
    </row>
    <row r="18" ht="27" customHeight="1" outlineLevel="2" spans="1:7">
      <c r="A18" s="174" t="s">
        <v>121</v>
      </c>
      <c r="B18" s="174" t="s">
        <v>122</v>
      </c>
      <c r="C18" s="172">
        <v>10168.45</v>
      </c>
      <c r="D18" s="172">
        <v>10168.45</v>
      </c>
      <c r="E18" s="172">
        <v>10168.45</v>
      </c>
      <c r="F18" s="172"/>
      <c r="G18" s="172"/>
    </row>
    <row r="19" ht="18.75" customHeight="1" spans="1:7">
      <c r="A19" s="171" t="s">
        <v>123</v>
      </c>
      <c r="B19" s="171" t="s">
        <v>124</v>
      </c>
      <c r="C19" s="172">
        <v>15742738</v>
      </c>
      <c r="D19" s="172">
        <v>6314838</v>
      </c>
      <c r="E19" s="172">
        <v>5984048</v>
      </c>
      <c r="F19" s="172">
        <v>330790</v>
      </c>
      <c r="G19" s="172">
        <v>9427900</v>
      </c>
    </row>
    <row r="20" ht="18.75" customHeight="1" outlineLevel="1" spans="1:7">
      <c r="A20" s="173" t="s">
        <v>125</v>
      </c>
      <c r="B20" s="173" t="s">
        <v>126</v>
      </c>
      <c r="C20" s="172">
        <v>15742738</v>
      </c>
      <c r="D20" s="172">
        <v>6314838</v>
      </c>
      <c r="E20" s="172">
        <v>5984048</v>
      </c>
      <c r="F20" s="172">
        <v>330790</v>
      </c>
      <c r="G20" s="172">
        <v>9427900</v>
      </c>
    </row>
    <row r="21" ht="18.75" customHeight="1" outlineLevel="2" spans="1:7">
      <c r="A21" s="174" t="s">
        <v>127</v>
      </c>
      <c r="B21" s="174" t="s">
        <v>128</v>
      </c>
      <c r="C21" s="172">
        <v>7554838</v>
      </c>
      <c r="D21" s="172">
        <v>6314838</v>
      </c>
      <c r="E21" s="172">
        <v>5984048</v>
      </c>
      <c r="F21" s="172">
        <v>330790</v>
      </c>
      <c r="G21" s="172">
        <v>1240000</v>
      </c>
    </row>
    <row r="22" ht="18.75" customHeight="1" outlineLevel="2" spans="1:7">
      <c r="A22" s="174" t="s">
        <v>129</v>
      </c>
      <c r="B22" s="174" t="s">
        <v>130</v>
      </c>
      <c r="C22" s="172">
        <v>6319600</v>
      </c>
      <c r="D22" s="172"/>
      <c r="E22" s="172"/>
      <c r="F22" s="172"/>
      <c r="G22" s="172">
        <v>6319600</v>
      </c>
    </row>
    <row r="23" ht="18.75" customHeight="1" outlineLevel="2" spans="1:7">
      <c r="A23" s="174" t="s">
        <v>131</v>
      </c>
      <c r="B23" s="174" t="s">
        <v>132</v>
      </c>
      <c r="C23" s="172">
        <v>500000</v>
      </c>
      <c r="D23" s="172"/>
      <c r="E23" s="172"/>
      <c r="F23" s="172"/>
      <c r="G23" s="172">
        <v>500000</v>
      </c>
    </row>
    <row r="24" ht="18.75" customHeight="1" outlineLevel="2" spans="1:7">
      <c r="A24" s="174" t="s">
        <v>133</v>
      </c>
      <c r="B24" s="174" t="s">
        <v>134</v>
      </c>
      <c r="C24" s="172">
        <v>751800</v>
      </c>
      <c r="D24" s="172"/>
      <c r="E24" s="172"/>
      <c r="F24" s="172"/>
      <c r="G24" s="172">
        <v>751800</v>
      </c>
    </row>
    <row r="25" ht="18.75" customHeight="1" outlineLevel="2" spans="1:7">
      <c r="A25" s="174" t="s">
        <v>135</v>
      </c>
      <c r="B25" s="174" t="s">
        <v>136</v>
      </c>
      <c r="C25" s="172">
        <v>51000</v>
      </c>
      <c r="D25" s="172"/>
      <c r="E25" s="172"/>
      <c r="F25" s="172"/>
      <c r="G25" s="172" t="s">
        <v>200</v>
      </c>
    </row>
    <row r="26" ht="18.75" customHeight="1" outlineLevel="2" spans="1:7">
      <c r="A26" s="174" t="s">
        <v>137</v>
      </c>
      <c r="B26" s="174" t="s">
        <v>138</v>
      </c>
      <c r="C26" s="172">
        <v>200000</v>
      </c>
      <c r="D26" s="172"/>
      <c r="E26" s="172"/>
      <c r="F26" s="172"/>
      <c r="G26" s="172">
        <v>200000</v>
      </c>
    </row>
    <row r="27" ht="18.75" customHeight="1" outlineLevel="2" spans="1:7">
      <c r="A27" s="174" t="s">
        <v>141</v>
      </c>
      <c r="B27" s="174" t="s">
        <v>142</v>
      </c>
      <c r="C27" s="172">
        <v>265500</v>
      </c>
      <c r="D27" s="172"/>
      <c r="E27" s="172"/>
      <c r="F27" s="172"/>
      <c r="G27" s="172">
        <v>265500</v>
      </c>
    </row>
    <row r="28" ht="18.75" customHeight="1" outlineLevel="2" spans="1:7">
      <c r="A28" s="174" t="s">
        <v>143</v>
      </c>
      <c r="B28" s="174" t="s">
        <v>144</v>
      </c>
      <c r="C28" s="172">
        <v>100000</v>
      </c>
      <c r="D28" s="172"/>
      <c r="E28" s="172"/>
      <c r="F28" s="172"/>
      <c r="G28" s="172">
        <v>100000</v>
      </c>
    </row>
    <row r="29" ht="18.75" customHeight="1" spans="1:7">
      <c r="A29" s="171" t="s">
        <v>201</v>
      </c>
      <c r="B29" s="171" t="s">
        <v>151</v>
      </c>
      <c r="C29" s="172">
        <v>610380</v>
      </c>
      <c r="D29" s="172">
        <v>610380</v>
      </c>
      <c r="E29" s="172">
        <v>610380</v>
      </c>
      <c r="F29" s="172"/>
      <c r="G29" s="172"/>
    </row>
    <row r="30" ht="18.75" customHeight="1" outlineLevel="1" spans="1:7">
      <c r="A30" s="173" t="s">
        <v>152</v>
      </c>
      <c r="B30" s="173" t="s">
        <v>153</v>
      </c>
      <c r="C30" s="172">
        <v>610380</v>
      </c>
      <c r="D30" s="172">
        <v>610380</v>
      </c>
      <c r="E30" s="172">
        <v>610380</v>
      </c>
      <c r="F30" s="172"/>
      <c r="G30" s="172"/>
    </row>
    <row r="31" ht="18.75" customHeight="1" outlineLevel="2" spans="1:7">
      <c r="A31" s="174" t="s">
        <v>154</v>
      </c>
      <c r="B31" s="174" t="s">
        <v>155</v>
      </c>
      <c r="C31" s="172">
        <v>610380</v>
      </c>
      <c r="D31" s="172">
        <v>610380</v>
      </c>
      <c r="E31" s="172">
        <v>610380</v>
      </c>
      <c r="F31" s="172"/>
      <c r="G31" s="172"/>
    </row>
    <row r="32" ht="18.75" customHeight="1" spans="1:7">
      <c r="A32" s="170" t="s">
        <v>56</v>
      </c>
      <c r="B32" s="170"/>
      <c r="C32" s="172">
        <v>17796618.2</v>
      </c>
      <c r="D32" s="172">
        <v>8368718.2</v>
      </c>
      <c r="E32" s="172">
        <v>7972928.2</v>
      </c>
      <c r="F32" s="172">
        <v>395790</v>
      </c>
      <c r="G32" s="172">
        <v>9427900</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25" sqref="G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202</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"单位名称："&amp;"陇川县水利局"</f>
        <v>单位名称：陇川县水利局</v>
      </c>
      <c r="B3" s="159"/>
      <c r="C3" s="160"/>
      <c r="D3" s="3"/>
      <c r="E3" s="1"/>
      <c r="F3" s="161" t="s">
        <v>53</v>
      </c>
    </row>
    <row r="4" ht="19.5" customHeight="1" spans="1:6">
      <c r="A4" s="11" t="s">
        <v>203</v>
      </c>
      <c r="B4" s="71" t="s">
        <v>204</v>
      </c>
      <c r="C4" s="12" t="s">
        <v>205</v>
      </c>
      <c r="D4" s="13"/>
      <c r="E4" s="14"/>
      <c r="F4" s="71" t="s">
        <v>206</v>
      </c>
    </row>
    <row r="5" ht="19.5" customHeight="1" spans="1:6">
      <c r="A5" s="18"/>
      <c r="B5" s="74"/>
      <c r="C5" s="35" t="s">
        <v>59</v>
      </c>
      <c r="D5" s="35" t="s">
        <v>207</v>
      </c>
      <c r="E5" s="35" t="s">
        <v>208</v>
      </c>
      <c r="F5" s="74"/>
    </row>
    <row r="6" ht="18.75" customHeight="1" spans="1:6">
      <c r="A6" s="164">
        <v>1</v>
      </c>
      <c r="B6" s="164">
        <v>2</v>
      </c>
      <c r="C6" s="165">
        <v>3</v>
      </c>
      <c r="D6" s="164">
        <v>4</v>
      </c>
      <c r="E6" s="164">
        <v>5</v>
      </c>
      <c r="F6" s="164">
        <v>6</v>
      </c>
    </row>
    <row r="7" ht="24.75" customHeight="1" spans="1:6">
      <c r="A7" s="166">
        <v>47500</v>
      </c>
      <c r="B7" s="166"/>
      <c r="C7" s="167">
        <v>42500</v>
      </c>
      <c r="D7" s="166"/>
      <c r="E7" s="166">
        <v>42500</v>
      </c>
      <c r="F7" s="166">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topLeftCell="A34" workbookViewId="0">
      <selection activeCell="G25" sqref="G25"/>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209</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"单位名称："&amp;"陇川县水利局"</f>
        <v>单位名称：陇川县水利局</v>
      </c>
      <c r="B3" s="154"/>
      <c r="C3" s="154"/>
      <c r="D3" s="154"/>
      <c r="E3" s="154"/>
      <c r="F3" s="154"/>
      <c r="G3" s="154"/>
      <c r="H3" s="154"/>
      <c r="I3" s="154"/>
      <c r="J3" s="154"/>
      <c r="K3" s="154"/>
      <c r="L3" s="154"/>
      <c r="M3" s="154"/>
      <c r="N3" s="154"/>
      <c r="O3" s="154"/>
      <c r="P3" s="154"/>
      <c r="Q3" s="154"/>
      <c r="R3" s="154"/>
      <c r="S3" s="154"/>
      <c r="T3" s="158" t="s">
        <v>53</v>
      </c>
      <c r="U3" s="158"/>
      <c r="V3" s="158"/>
      <c r="W3" s="158"/>
    </row>
    <row r="4" ht="18.75" customHeight="1" spans="1:23">
      <c r="A4" s="156" t="s">
        <v>210</v>
      </c>
      <c r="B4" s="156" t="s">
        <v>211</v>
      </c>
      <c r="C4" s="156" t="s">
        <v>212</v>
      </c>
      <c r="D4" s="156" t="s">
        <v>213</v>
      </c>
      <c r="E4" s="156" t="s">
        <v>214</v>
      </c>
      <c r="F4" s="156" t="s">
        <v>215</v>
      </c>
      <c r="G4" s="156" t="s">
        <v>216</v>
      </c>
      <c r="H4" s="156" t="s">
        <v>217</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218</v>
      </c>
      <c r="I5" s="156" t="s">
        <v>60</v>
      </c>
      <c r="J5" s="156" t="s">
        <v>219</v>
      </c>
      <c r="K5" s="156" t="s">
        <v>220</v>
      </c>
      <c r="L5" s="156" t="s">
        <v>221</v>
      </c>
      <c r="M5" s="156" t="s">
        <v>222</v>
      </c>
      <c r="N5" s="156" t="s">
        <v>223</v>
      </c>
      <c r="O5" s="156" t="s">
        <v>61</v>
      </c>
      <c r="P5" s="156" t="s">
        <v>62</v>
      </c>
      <c r="Q5" s="156" t="s">
        <v>63</v>
      </c>
      <c r="R5" s="156" t="s">
        <v>77</v>
      </c>
      <c r="S5" s="156"/>
      <c r="T5" s="156"/>
      <c r="U5" s="156"/>
      <c r="V5" s="156"/>
      <c r="W5" s="156"/>
    </row>
    <row r="6" ht="24" customHeight="1" spans="1:23">
      <c r="A6" s="156"/>
      <c r="B6" s="156"/>
      <c r="C6" s="156"/>
      <c r="D6" s="156"/>
      <c r="E6" s="156"/>
      <c r="F6" s="156"/>
      <c r="G6" s="156"/>
      <c r="H6" s="156"/>
      <c r="I6" s="156" t="s">
        <v>224</v>
      </c>
      <c r="J6" s="156" t="s">
        <v>219</v>
      </c>
      <c r="K6" s="156" t="s">
        <v>220</v>
      </c>
      <c r="L6" s="156" t="s">
        <v>221</v>
      </c>
      <c r="M6" s="156" t="s">
        <v>222</v>
      </c>
      <c r="N6" s="156" t="s">
        <v>60</v>
      </c>
      <c r="O6" s="156" t="s">
        <v>61</v>
      </c>
      <c r="P6" s="156" t="s">
        <v>62</v>
      </c>
      <c r="Q6" s="156"/>
      <c r="R6" s="156" t="s">
        <v>59</v>
      </c>
      <c r="S6" s="156" t="s">
        <v>66</v>
      </c>
      <c r="T6" s="156" t="s">
        <v>67</v>
      </c>
      <c r="U6" s="156" t="s">
        <v>68</v>
      </c>
      <c r="V6" s="156" t="s">
        <v>69</v>
      </c>
      <c r="W6" s="156" t="s">
        <v>70</v>
      </c>
    </row>
    <row r="7" ht="72" customHeight="1" spans="1:23">
      <c r="A7" s="156"/>
      <c r="B7" s="156"/>
      <c r="C7" s="156"/>
      <c r="D7" s="156"/>
      <c r="E7" s="156"/>
      <c r="F7" s="156"/>
      <c r="G7" s="156"/>
      <c r="H7" s="156"/>
      <c r="I7" s="156" t="s">
        <v>59</v>
      </c>
      <c r="J7" s="156"/>
      <c r="K7" s="156"/>
      <c r="L7" s="156"/>
      <c r="M7" s="156"/>
      <c r="N7" s="156"/>
      <c r="O7" s="156"/>
      <c r="P7" s="156"/>
      <c r="Q7" s="156"/>
      <c r="R7" s="156"/>
      <c r="S7" s="156"/>
      <c r="T7" s="156"/>
      <c r="U7" s="156"/>
      <c r="V7" s="156"/>
      <c r="W7" s="156"/>
    </row>
    <row r="8" ht="18.75" customHeight="1" spans="1:23">
      <c r="A8" s="156" t="s">
        <v>85</v>
      </c>
      <c r="B8" s="156" t="s">
        <v>86</v>
      </c>
      <c r="C8" s="156" t="s">
        <v>87</v>
      </c>
      <c r="D8" s="156" t="s">
        <v>88</v>
      </c>
      <c r="E8" s="156" t="s">
        <v>89</v>
      </c>
      <c r="F8" s="156" t="s">
        <v>90</v>
      </c>
      <c r="G8" s="156" t="s">
        <v>91</v>
      </c>
      <c r="H8" s="156" t="s">
        <v>92</v>
      </c>
      <c r="I8" s="156" t="s">
        <v>93</v>
      </c>
      <c r="J8" s="156" t="s">
        <v>94</v>
      </c>
      <c r="K8" s="156" t="s">
        <v>95</v>
      </c>
      <c r="L8" s="156" t="s">
        <v>96</v>
      </c>
      <c r="M8" s="156" t="s">
        <v>97</v>
      </c>
      <c r="N8" s="156" t="s">
        <v>98</v>
      </c>
      <c r="O8" s="156" t="s">
        <v>99</v>
      </c>
      <c r="P8" s="156" t="s">
        <v>225</v>
      </c>
      <c r="Q8" s="156" t="s">
        <v>226</v>
      </c>
      <c r="R8" s="156" t="s">
        <v>227</v>
      </c>
      <c r="S8" s="156" t="s">
        <v>228</v>
      </c>
      <c r="T8" s="156" t="s">
        <v>229</v>
      </c>
      <c r="U8" s="156" t="s">
        <v>230</v>
      </c>
      <c r="V8" s="156" t="s">
        <v>231</v>
      </c>
      <c r="W8" s="156" t="s">
        <v>232</v>
      </c>
    </row>
    <row r="9" ht="53.25" customHeight="1" spans="1:23">
      <c r="A9" s="151" t="s">
        <v>72</v>
      </c>
      <c r="B9" s="151"/>
      <c r="C9" s="151"/>
      <c r="D9" s="151"/>
      <c r="E9" s="151"/>
      <c r="F9" s="151"/>
      <c r="G9" s="151"/>
      <c r="H9" s="153">
        <v>8368718.2</v>
      </c>
      <c r="I9" s="153">
        <v>8368718.2</v>
      </c>
      <c r="J9" s="153"/>
      <c r="K9" s="153"/>
      <c r="L9" s="153">
        <v>8368718.2</v>
      </c>
      <c r="M9" s="153"/>
      <c r="N9" s="153"/>
      <c r="O9" s="153"/>
      <c r="P9" s="153"/>
      <c r="Q9" s="153"/>
      <c r="R9" s="153"/>
      <c r="S9" s="153"/>
      <c r="T9" s="153"/>
      <c r="U9" s="153"/>
      <c r="V9" s="153"/>
      <c r="W9" s="153"/>
    </row>
    <row r="10" ht="53.25" customHeight="1" outlineLevel="1" spans="1:23">
      <c r="A10" s="151" t="s">
        <v>72</v>
      </c>
      <c r="B10" s="151" t="s">
        <v>233</v>
      </c>
      <c r="C10" s="151" t="s">
        <v>234</v>
      </c>
      <c r="D10" s="151" t="s">
        <v>127</v>
      </c>
      <c r="E10" s="151" t="s">
        <v>128</v>
      </c>
      <c r="F10" s="151" t="s">
        <v>235</v>
      </c>
      <c r="G10" s="151" t="s">
        <v>236</v>
      </c>
      <c r="H10" s="153">
        <v>2053128</v>
      </c>
      <c r="I10" s="153">
        <v>2053128</v>
      </c>
      <c r="J10" s="153"/>
      <c r="K10" s="153"/>
      <c r="L10" s="153">
        <v>2053128</v>
      </c>
      <c r="M10" s="153"/>
      <c r="N10" s="153"/>
      <c r="O10" s="153"/>
      <c r="P10" s="153"/>
      <c r="Q10" s="153"/>
      <c r="R10" s="153"/>
      <c r="S10" s="153"/>
      <c r="T10" s="153"/>
      <c r="U10" s="153"/>
      <c r="V10" s="153"/>
      <c r="W10" s="153"/>
    </row>
    <row r="11" ht="53.25" customHeight="1" outlineLevel="1" spans="1:23">
      <c r="A11" s="151" t="s">
        <v>72</v>
      </c>
      <c r="B11" s="151" t="s">
        <v>237</v>
      </c>
      <c r="C11" s="151" t="s">
        <v>238</v>
      </c>
      <c r="D11" s="151" t="s">
        <v>127</v>
      </c>
      <c r="E11" s="151" t="s">
        <v>128</v>
      </c>
      <c r="F11" s="151" t="s">
        <v>235</v>
      </c>
      <c r="G11" s="151" t="s">
        <v>236</v>
      </c>
      <c r="H11" s="153">
        <v>302184</v>
      </c>
      <c r="I11" s="153">
        <v>302184</v>
      </c>
      <c r="J11" s="153"/>
      <c r="K11" s="153"/>
      <c r="L11" s="153">
        <v>302184</v>
      </c>
      <c r="M11" s="151"/>
      <c r="N11" s="153"/>
      <c r="O11" s="153"/>
      <c r="P11" s="153"/>
      <c r="Q11" s="153"/>
      <c r="R11" s="153"/>
      <c r="S11" s="153"/>
      <c r="T11" s="153"/>
      <c r="U11" s="153"/>
      <c r="V11" s="153"/>
      <c r="W11" s="153"/>
    </row>
    <row r="12" ht="53.25" customHeight="1" outlineLevel="1" spans="1:23">
      <c r="A12" s="151" t="s">
        <v>72</v>
      </c>
      <c r="B12" s="151" t="s">
        <v>237</v>
      </c>
      <c r="C12" s="151" t="s">
        <v>238</v>
      </c>
      <c r="D12" s="151" t="s">
        <v>127</v>
      </c>
      <c r="E12" s="151" t="s">
        <v>128</v>
      </c>
      <c r="F12" s="151" t="s">
        <v>239</v>
      </c>
      <c r="G12" s="151" t="s">
        <v>240</v>
      </c>
      <c r="H12" s="153">
        <v>326484</v>
      </c>
      <c r="I12" s="153">
        <v>326484</v>
      </c>
      <c r="J12" s="153"/>
      <c r="K12" s="153"/>
      <c r="L12" s="153">
        <v>326484</v>
      </c>
      <c r="M12" s="151"/>
      <c r="N12" s="153"/>
      <c r="O12" s="153"/>
      <c r="P12" s="153"/>
      <c r="Q12" s="153"/>
      <c r="R12" s="153"/>
      <c r="S12" s="153"/>
      <c r="T12" s="153"/>
      <c r="U12" s="153"/>
      <c r="V12" s="153"/>
      <c r="W12" s="153"/>
    </row>
    <row r="13" ht="53.25" customHeight="1" outlineLevel="1" spans="1:23">
      <c r="A13" s="151" t="s">
        <v>72</v>
      </c>
      <c r="B13" s="151" t="s">
        <v>233</v>
      </c>
      <c r="C13" s="151" t="s">
        <v>234</v>
      </c>
      <c r="D13" s="151" t="s">
        <v>127</v>
      </c>
      <c r="E13" s="151" t="s">
        <v>128</v>
      </c>
      <c r="F13" s="151" t="s">
        <v>239</v>
      </c>
      <c r="G13" s="151" t="s">
        <v>240</v>
      </c>
      <c r="H13" s="153">
        <v>215664</v>
      </c>
      <c r="I13" s="153">
        <v>215664</v>
      </c>
      <c r="J13" s="153"/>
      <c r="K13" s="153"/>
      <c r="L13" s="153">
        <v>215664</v>
      </c>
      <c r="M13" s="151"/>
      <c r="N13" s="153"/>
      <c r="O13" s="153"/>
      <c r="P13" s="153"/>
      <c r="Q13" s="153"/>
      <c r="R13" s="153"/>
      <c r="S13" s="153"/>
      <c r="T13" s="153"/>
      <c r="U13" s="153"/>
      <c r="V13" s="153"/>
      <c r="W13" s="153"/>
    </row>
    <row r="14" ht="53.25" customHeight="1" outlineLevel="1" spans="1:23">
      <c r="A14" s="151" t="s">
        <v>72</v>
      </c>
      <c r="B14" s="151" t="s">
        <v>237</v>
      </c>
      <c r="C14" s="151" t="s">
        <v>238</v>
      </c>
      <c r="D14" s="151" t="s">
        <v>127</v>
      </c>
      <c r="E14" s="151" t="s">
        <v>128</v>
      </c>
      <c r="F14" s="151" t="s">
        <v>241</v>
      </c>
      <c r="G14" s="151" t="s">
        <v>242</v>
      </c>
      <c r="H14" s="153">
        <v>25182</v>
      </c>
      <c r="I14" s="153">
        <v>25182</v>
      </c>
      <c r="J14" s="153"/>
      <c r="K14" s="153"/>
      <c r="L14" s="153">
        <v>25182</v>
      </c>
      <c r="M14" s="151"/>
      <c r="N14" s="153"/>
      <c r="O14" s="153"/>
      <c r="P14" s="153"/>
      <c r="Q14" s="153"/>
      <c r="R14" s="153"/>
      <c r="S14" s="153"/>
      <c r="T14" s="153"/>
      <c r="U14" s="153"/>
      <c r="V14" s="153"/>
      <c r="W14" s="153"/>
    </row>
    <row r="15" ht="53.25" customHeight="1" outlineLevel="1" spans="1:23">
      <c r="A15" s="151" t="s">
        <v>72</v>
      </c>
      <c r="B15" s="151" t="s">
        <v>243</v>
      </c>
      <c r="C15" s="151" t="s">
        <v>244</v>
      </c>
      <c r="D15" s="151" t="s">
        <v>127</v>
      </c>
      <c r="E15" s="151" t="s">
        <v>128</v>
      </c>
      <c r="F15" s="151" t="s">
        <v>241</v>
      </c>
      <c r="G15" s="151" t="s">
        <v>242</v>
      </c>
      <c r="H15" s="153">
        <v>3000</v>
      </c>
      <c r="I15" s="153">
        <v>3000</v>
      </c>
      <c r="J15" s="153"/>
      <c r="K15" s="153"/>
      <c r="L15" s="153">
        <v>3000</v>
      </c>
      <c r="M15" s="151"/>
      <c r="N15" s="153"/>
      <c r="O15" s="153"/>
      <c r="P15" s="153"/>
      <c r="Q15" s="153"/>
      <c r="R15" s="153"/>
      <c r="S15" s="153"/>
      <c r="T15" s="153"/>
      <c r="U15" s="153"/>
      <c r="V15" s="153"/>
      <c r="W15" s="153"/>
    </row>
    <row r="16" ht="53.25" customHeight="1" outlineLevel="1" spans="1:23">
      <c r="A16" s="151" t="s">
        <v>72</v>
      </c>
      <c r="B16" s="151" t="s">
        <v>245</v>
      </c>
      <c r="C16" s="151" t="s">
        <v>246</v>
      </c>
      <c r="D16" s="151" t="s">
        <v>127</v>
      </c>
      <c r="E16" s="151" t="s">
        <v>128</v>
      </c>
      <c r="F16" s="151" t="s">
        <v>247</v>
      </c>
      <c r="G16" s="151" t="s">
        <v>248</v>
      </c>
      <c r="H16" s="153">
        <v>10500</v>
      </c>
      <c r="I16" s="153">
        <v>10500</v>
      </c>
      <c r="J16" s="153"/>
      <c r="K16" s="153"/>
      <c r="L16" s="153">
        <v>10500</v>
      </c>
      <c r="M16" s="151"/>
      <c r="N16" s="153"/>
      <c r="O16" s="153"/>
      <c r="P16" s="153"/>
      <c r="Q16" s="153"/>
      <c r="R16" s="153"/>
      <c r="S16" s="153"/>
      <c r="T16" s="153"/>
      <c r="U16" s="153"/>
      <c r="V16" s="153"/>
      <c r="W16" s="153"/>
    </row>
    <row r="17" ht="53.25" customHeight="1" outlineLevel="1" spans="1:23">
      <c r="A17" s="151" t="s">
        <v>72</v>
      </c>
      <c r="B17" s="151" t="s">
        <v>233</v>
      </c>
      <c r="C17" s="151" t="s">
        <v>234</v>
      </c>
      <c r="D17" s="151" t="s">
        <v>127</v>
      </c>
      <c r="E17" s="151" t="s">
        <v>128</v>
      </c>
      <c r="F17" s="151" t="s">
        <v>247</v>
      </c>
      <c r="G17" s="151" t="s">
        <v>248</v>
      </c>
      <c r="H17" s="153">
        <v>171094</v>
      </c>
      <c r="I17" s="153">
        <v>171094</v>
      </c>
      <c r="J17" s="153"/>
      <c r="K17" s="153"/>
      <c r="L17" s="153">
        <v>171094</v>
      </c>
      <c r="M17" s="151"/>
      <c r="N17" s="153"/>
      <c r="O17" s="153"/>
      <c r="P17" s="153"/>
      <c r="Q17" s="153"/>
      <c r="R17" s="153"/>
      <c r="S17" s="153"/>
      <c r="T17" s="153"/>
      <c r="U17" s="153"/>
      <c r="V17" s="153"/>
      <c r="W17" s="153"/>
    </row>
    <row r="18" ht="53.25" customHeight="1" outlineLevel="1" spans="1:23">
      <c r="A18" s="151" t="s">
        <v>72</v>
      </c>
      <c r="B18" s="151" t="s">
        <v>233</v>
      </c>
      <c r="C18" s="151" t="s">
        <v>234</v>
      </c>
      <c r="D18" s="151" t="s">
        <v>127</v>
      </c>
      <c r="E18" s="151" t="s">
        <v>128</v>
      </c>
      <c r="F18" s="151" t="s">
        <v>247</v>
      </c>
      <c r="G18" s="151" t="s">
        <v>248</v>
      </c>
      <c r="H18" s="153">
        <v>543720</v>
      </c>
      <c r="I18" s="153">
        <v>543720</v>
      </c>
      <c r="J18" s="153"/>
      <c r="K18" s="153"/>
      <c r="L18" s="153">
        <v>543720</v>
      </c>
      <c r="M18" s="151"/>
      <c r="N18" s="153"/>
      <c r="O18" s="153"/>
      <c r="P18" s="153"/>
      <c r="Q18" s="153"/>
      <c r="R18" s="153"/>
      <c r="S18" s="153"/>
      <c r="T18" s="153"/>
      <c r="U18" s="153"/>
      <c r="V18" s="153"/>
      <c r="W18" s="153"/>
    </row>
    <row r="19" ht="53.25" customHeight="1" outlineLevel="1" spans="1:23">
      <c r="A19" s="151" t="s">
        <v>72</v>
      </c>
      <c r="B19" s="151" t="s">
        <v>233</v>
      </c>
      <c r="C19" s="151" t="s">
        <v>234</v>
      </c>
      <c r="D19" s="151" t="s">
        <v>127</v>
      </c>
      <c r="E19" s="151" t="s">
        <v>128</v>
      </c>
      <c r="F19" s="151" t="s">
        <v>247</v>
      </c>
      <c r="G19" s="151" t="s">
        <v>248</v>
      </c>
      <c r="H19" s="153">
        <v>432060</v>
      </c>
      <c r="I19" s="153">
        <v>432060</v>
      </c>
      <c r="J19" s="153"/>
      <c r="K19" s="153"/>
      <c r="L19" s="153">
        <v>432060</v>
      </c>
      <c r="M19" s="151"/>
      <c r="N19" s="153"/>
      <c r="O19" s="153"/>
      <c r="P19" s="153"/>
      <c r="Q19" s="153"/>
      <c r="R19" s="153"/>
      <c r="S19" s="153"/>
      <c r="T19" s="153"/>
      <c r="U19" s="153"/>
      <c r="V19" s="153"/>
      <c r="W19" s="153"/>
    </row>
    <row r="20" ht="53.25" customHeight="1" outlineLevel="1" spans="1:23">
      <c r="A20" s="151" t="s">
        <v>72</v>
      </c>
      <c r="B20" s="151" t="s">
        <v>249</v>
      </c>
      <c r="C20" s="151" t="s">
        <v>250</v>
      </c>
      <c r="D20" s="151" t="s">
        <v>127</v>
      </c>
      <c r="E20" s="151" t="s">
        <v>128</v>
      </c>
      <c r="F20" s="151" t="s">
        <v>247</v>
      </c>
      <c r="G20" s="151" t="s">
        <v>248</v>
      </c>
      <c r="H20" s="153">
        <v>1021032</v>
      </c>
      <c r="I20" s="153">
        <v>1021032</v>
      </c>
      <c r="J20" s="153"/>
      <c r="K20" s="153"/>
      <c r="L20" s="153">
        <v>1021032</v>
      </c>
      <c r="M20" s="151"/>
      <c r="N20" s="153"/>
      <c r="O20" s="153"/>
      <c r="P20" s="153"/>
      <c r="Q20" s="153"/>
      <c r="R20" s="153"/>
      <c r="S20" s="153"/>
      <c r="T20" s="153"/>
      <c r="U20" s="153"/>
      <c r="V20" s="153"/>
      <c r="W20" s="153"/>
    </row>
    <row r="21" ht="53.25" customHeight="1" outlineLevel="1" spans="1:23">
      <c r="A21" s="151" t="s">
        <v>72</v>
      </c>
      <c r="B21" s="151" t="s">
        <v>251</v>
      </c>
      <c r="C21" s="151" t="s">
        <v>252</v>
      </c>
      <c r="D21" s="151" t="s">
        <v>106</v>
      </c>
      <c r="E21" s="151" t="s">
        <v>107</v>
      </c>
      <c r="F21" s="151" t="s">
        <v>253</v>
      </c>
      <c r="G21" s="151" t="s">
        <v>254</v>
      </c>
      <c r="H21" s="153">
        <v>709109.44</v>
      </c>
      <c r="I21" s="153">
        <v>709109.44</v>
      </c>
      <c r="J21" s="153"/>
      <c r="K21" s="153"/>
      <c r="L21" s="153">
        <v>709109.44</v>
      </c>
      <c r="M21" s="151"/>
      <c r="N21" s="153"/>
      <c r="O21" s="153"/>
      <c r="P21" s="153"/>
      <c r="Q21" s="153"/>
      <c r="R21" s="153"/>
      <c r="S21" s="153"/>
      <c r="T21" s="153"/>
      <c r="U21" s="153"/>
      <c r="V21" s="153"/>
      <c r="W21" s="153"/>
    </row>
    <row r="22" ht="53.25" customHeight="1" outlineLevel="1" spans="1:23">
      <c r="A22" s="151" t="s">
        <v>72</v>
      </c>
      <c r="B22" s="151" t="s">
        <v>251</v>
      </c>
      <c r="C22" s="151" t="s">
        <v>252</v>
      </c>
      <c r="D22" s="151" t="s">
        <v>106</v>
      </c>
      <c r="E22" s="151" t="s">
        <v>107</v>
      </c>
      <c r="F22" s="151" t="s">
        <v>253</v>
      </c>
      <c r="G22" s="151" t="s">
        <v>254</v>
      </c>
      <c r="H22" s="153">
        <v>104366.4</v>
      </c>
      <c r="I22" s="153">
        <v>104366.4</v>
      </c>
      <c r="J22" s="153"/>
      <c r="K22" s="153"/>
      <c r="L22" s="153">
        <v>104366.4</v>
      </c>
      <c r="M22" s="151"/>
      <c r="N22" s="153"/>
      <c r="O22" s="153"/>
      <c r="P22" s="153"/>
      <c r="Q22" s="153"/>
      <c r="R22" s="153"/>
      <c r="S22" s="153"/>
      <c r="T22" s="153"/>
      <c r="U22" s="153"/>
      <c r="V22" s="153"/>
      <c r="W22" s="153"/>
    </row>
    <row r="23" ht="53.25" customHeight="1" outlineLevel="1" spans="1:23">
      <c r="A23" s="151" t="s">
        <v>72</v>
      </c>
      <c r="B23" s="151" t="s">
        <v>251</v>
      </c>
      <c r="C23" s="151" t="s">
        <v>252</v>
      </c>
      <c r="D23" s="151" t="s">
        <v>115</v>
      </c>
      <c r="E23" s="151" t="s">
        <v>116</v>
      </c>
      <c r="F23" s="151" t="s">
        <v>255</v>
      </c>
      <c r="G23" s="151" t="s">
        <v>256</v>
      </c>
      <c r="H23" s="153">
        <v>39137.4</v>
      </c>
      <c r="I23" s="153">
        <v>39137.4</v>
      </c>
      <c r="J23" s="153"/>
      <c r="K23" s="153"/>
      <c r="L23" s="153">
        <v>39137.4</v>
      </c>
      <c r="M23" s="151"/>
      <c r="N23" s="153"/>
      <c r="O23" s="153"/>
      <c r="P23" s="153"/>
      <c r="Q23" s="153"/>
      <c r="R23" s="153"/>
      <c r="S23" s="153"/>
      <c r="T23" s="153"/>
      <c r="U23" s="153"/>
      <c r="V23" s="153"/>
      <c r="W23" s="153"/>
    </row>
    <row r="24" ht="53.25" customHeight="1" outlineLevel="1" spans="1:23">
      <c r="A24" s="151" t="s">
        <v>72</v>
      </c>
      <c r="B24" s="151" t="s">
        <v>251</v>
      </c>
      <c r="C24" s="151" t="s">
        <v>252</v>
      </c>
      <c r="D24" s="151" t="s">
        <v>117</v>
      </c>
      <c r="E24" s="151" t="s">
        <v>118</v>
      </c>
      <c r="F24" s="151" t="s">
        <v>255</v>
      </c>
      <c r="G24" s="151" t="s">
        <v>256</v>
      </c>
      <c r="H24" s="153">
        <v>265916.04</v>
      </c>
      <c r="I24" s="153">
        <v>265916.04</v>
      </c>
      <c r="J24" s="153"/>
      <c r="K24" s="153"/>
      <c r="L24" s="153">
        <v>265916.04</v>
      </c>
      <c r="M24" s="151"/>
      <c r="N24" s="153"/>
      <c r="O24" s="153"/>
      <c r="P24" s="153"/>
      <c r="Q24" s="153"/>
      <c r="R24" s="153"/>
      <c r="S24" s="153"/>
      <c r="T24" s="153"/>
      <c r="U24" s="153"/>
      <c r="V24" s="153"/>
      <c r="W24" s="153"/>
    </row>
    <row r="25" ht="53.25" customHeight="1" outlineLevel="1" spans="1:23">
      <c r="A25" s="151" t="s">
        <v>72</v>
      </c>
      <c r="B25" s="151" t="s">
        <v>251</v>
      </c>
      <c r="C25" s="151" t="s">
        <v>252</v>
      </c>
      <c r="D25" s="151" t="s">
        <v>115</v>
      </c>
      <c r="E25" s="151" t="s">
        <v>116</v>
      </c>
      <c r="F25" s="151" t="s">
        <v>255</v>
      </c>
      <c r="G25" s="151" t="s">
        <v>256</v>
      </c>
      <c r="H25" s="153">
        <v>1304.58</v>
      </c>
      <c r="I25" s="153">
        <v>1304.58</v>
      </c>
      <c r="J25" s="153"/>
      <c r="K25" s="153"/>
      <c r="L25" s="153">
        <v>1304.58</v>
      </c>
      <c r="M25" s="151"/>
      <c r="N25" s="153"/>
      <c r="O25" s="153"/>
      <c r="P25" s="153"/>
      <c r="Q25" s="153"/>
      <c r="R25" s="153"/>
      <c r="S25" s="153"/>
      <c r="T25" s="153"/>
      <c r="U25" s="153"/>
      <c r="V25" s="153"/>
      <c r="W25" s="153"/>
    </row>
    <row r="26" ht="53.25" customHeight="1" outlineLevel="1" spans="1:23">
      <c r="A26" s="151" t="s">
        <v>72</v>
      </c>
      <c r="B26" s="151" t="s">
        <v>251</v>
      </c>
      <c r="C26" s="151" t="s">
        <v>252</v>
      </c>
      <c r="D26" s="151" t="s">
        <v>117</v>
      </c>
      <c r="E26" s="151" t="s">
        <v>118</v>
      </c>
      <c r="F26" s="151" t="s">
        <v>255</v>
      </c>
      <c r="G26" s="151" t="s">
        <v>256</v>
      </c>
      <c r="H26" s="153">
        <v>8863.87</v>
      </c>
      <c r="I26" s="153">
        <v>8863.87</v>
      </c>
      <c r="J26" s="153"/>
      <c r="K26" s="153"/>
      <c r="L26" s="153">
        <v>8863.87</v>
      </c>
      <c r="M26" s="151"/>
      <c r="N26" s="153"/>
      <c r="O26" s="153"/>
      <c r="P26" s="153"/>
      <c r="Q26" s="153"/>
      <c r="R26" s="153"/>
      <c r="S26" s="153"/>
      <c r="T26" s="153"/>
      <c r="U26" s="153"/>
      <c r="V26" s="153"/>
      <c r="W26" s="153"/>
    </row>
    <row r="27" ht="53.25" customHeight="1" outlineLevel="1" spans="1:23">
      <c r="A27" s="151" t="s">
        <v>72</v>
      </c>
      <c r="B27" s="151" t="s">
        <v>251</v>
      </c>
      <c r="C27" s="151" t="s">
        <v>252</v>
      </c>
      <c r="D27" s="151" t="s">
        <v>117</v>
      </c>
      <c r="E27" s="151" t="s">
        <v>118</v>
      </c>
      <c r="F27" s="151" t="s">
        <v>255</v>
      </c>
      <c r="G27" s="151" t="s">
        <v>256</v>
      </c>
      <c r="H27" s="153">
        <v>22750</v>
      </c>
      <c r="I27" s="153">
        <v>22750</v>
      </c>
      <c r="J27" s="153"/>
      <c r="K27" s="153"/>
      <c r="L27" s="153">
        <v>22750</v>
      </c>
      <c r="M27" s="151"/>
      <c r="N27" s="153"/>
      <c r="O27" s="153"/>
      <c r="P27" s="153"/>
      <c r="Q27" s="153"/>
      <c r="R27" s="153"/>
      <c r="S27" s="153"/>
      <c r="T27" s="153"/>
      <c r="U27" s="153"/>
      <c r="V27" s="153"/>
      <c r="W27" s="153"/>
    </row>
    <row r="28" ht="53.25" customHeight="1" outlineLevel="1" spans="1:23">
      <c r="A28" s="151" t="s">
        <v>72</v>
      </c>
      <c r="B28" s="151" t="s">
        <v>251</v>
      </c>
      <c r="C28" s="151" t="s">
        <v>252</v>
      </c>
      <c r="D28" s="151" t="s">
        <v>115</v>
      </c>
      <c r="E28" s="151" t="s">
        <v>116</v>
      </c>
      <c r="F28" s="151" t="s">
        <v>255</v>
      </c>
      <c r="G28" s="151" t="s">
        <v>256</v>
      </c>
      <c r="H28" s="153">
        <v>5000</v>
      </c>
      <c r="I28" s="153">
        <v>5000</v>
      </c>
      <c r="J28" s="153"/>
      <c r="K28" s="153"/>
      <c r="L28" s="153">
        <v>5000</v>
      </c>
      <c r="M28" s="151"/>
      <c r="N28" s="153"/>
      <c r="O28" s="153"/>
      <c r="P28" s="153"/>
      <c r="Q28" s="153"/>
      <c r="R28" s="153"/>
      <c r="S28" s="153"/>
      <c r="T28" s="153"/>
      <c r="U28" s="153"/>
      <c r="V28" s="153"/>
      <c r="W28" s="153"/>
    </row>
    <row r="29" ht="53.25" customHeight="1" outlineLevel="1" spans="1:23">
      <c r="A29" s="151" t="s">
        <v>72</v>
      </c>
      <c r="B29" s="151" t="s">
        <v>251</v>
      </c>
      <c r="C29" s="151" t="s">
        <v>252</v>
      </c>
      <c r="D29" s="151" t="s">
        <v>121</v>
      </c>
      <c r="E29" s="151" t="s">
        <v>122</v>
      </c>
      <c r="F29" s="151" t="s">
        <v>257</v>
      </c>
      <c r="G29" s="151" t="s">
        <v>258</v>
      </c>
      <c r="H29" s="153">
        <v>10168.45</v>
      </c>
      <c r="I29" s="153">
        <v>10168.45</v>
      </c>
      <c r="J29" s="153"/>
      <c r="K29" s="153"/>
      <c r="L29" s="153">
        <v>10168.45</v>
      </c>
      <c r="M29" s="151"/>
      <c r="N29" s="153"/>
      <c r="O29" s="153"/>
      <c r="P29" s="153"/>
      <c r="Q29" s="153"/>
      <c r="R29" s="153"/>
      <c r="S29" s="153"/>
      <c r="T29" s="153"/>
      <c r="U29" s="153"/>
      <c r="V29" s="153"/>
      <c r="W29" s="153"/>
    </row>
    <row r="30" ht="53.25" customHeight="1" outlineLevel="1" spans="1:23">
      <c r="A30" s="151" t="s">
        <v>72</v>
      </c>
      <c r="B30" s="151" t="s">
        <v>251</v>
      </c>
      <c r="C30" s="151" t="s">
        <v>252</v>
      </c>
      <c r="D30" s="151" t="s">
        <v>110</v>
      </c>
      <c r="E30" s="151" t="s">
        <v>109</v>
      </c>
      <c r="F30" s="151" t="s">
        <v>257</v>
      </c>
      <c r="G30" s="151" t="s">
        <v>258</v>
      </c>
      <c r="H30" s="153">
        <v>31023.54</v>
      </c>
      <c r="I30" s="153">
        <v>31023.54</v>
      </c>
      <c r="J30" s="153"/>
      <c r="K30" s="153"/>
      <c r="L30" s="153">
        <v>31023.54</v>
      </c>
      <c r="M30" s="151"/>
      <c r="N30" s="153"/>
      <c r="O30" s="153"/>
      <c r="P30" s="153"/>
      <c r="Q30" s="153"/>
      <c r="R30" s="153"/>
      <c r="S30" s="153"/>
      <c r="T30" s="153"/>
      <c r="U30" s="153"/>
      <c r="V30" s="153"/>
      <c r="W30" s="153"/>
    </row>
    <row r="31" ht="53.25" customHeight="1" outlineLevel="1" spans="1:23">
      <c r="A31" s="151" t="s">
        <v>72</v>
      </c>
      <c r="B31" s="151" t="s">
        <v>251</v>
      </c>
      <c r="C31" s="151" t="s">
        <v>252</v>
      </c>
      <c r="D31" s="151" t="s">
        <v>119</v>
      </c>
      <c r="E31" s="151" t="s">
        <v>120</v>
      </c>
      <c r="F31" s="151" t="s">
        <v>259</v>
      </c>
      <c r="G31" s="151" t="s">
        <v>260</v>
      </c>
      <c r="H31" s="153">
        <v>79176</v>
      </c>
      <c r="I31" s="153">
        <v>79176</v>
      </c>
      <c r="J31" s="153"/>
      <c r="K31" s="153"/>
      <c r="L31" s="153">
        <v>79176</v>
      </c>
      <c r="M31" s="151"/>
      <c r="N31" s="153"/>
      <c r="O31" s="153"/>
      <c r="P31" s="153"/>
      <c r="Q31" s="153"/>
      <c r="R31" s="153"/>
      <c r="S31" s="153"/>
      <c r="T31" s="153"/>
      <c r="U31" s="153"/>
      <c r="V31" s="153"/>
      <c r="W31" s="153"/>
    </row>
    <row r="32" ht="53.25" customHeight="1" outlineLevel="1" spans="1:23">
      <c r="A32" s="151" t="s">
        <v>72</v>
      </c>
      <c r="B32" s="151" t="s">
        <v>251</v>
      </c>
      <c r="C32" s="151" t="s">
        <v>252</v>
      </c>
      <c r="D32" s="151" t="s">
        <v>119</v>
      </c>
      <c r="E32" s="151" t="s">
        <v>120</v>
      </c>
      <c r="F32" s="151" t="s">
        <v>259</v>
      </c>
      <c r="G32" s="151" t="s">
        <v>260</v>
      </c>
      <c r="H32" s="153">
        <v>101684.48</v>
      </c>
      <c r="I32" s="153">
        <v>101684.48</v>
      </c>
      <c r="J32" s="153"/>
      <c r="K32" s="153"/>
      <c r="L32" s="153">
        <v>101684.48</v>
      </c>
      <c r="M32" s="151"/>
      <c r="N32" s="153"/>
      <c r="O32" s="153"/>
      <c r="P32" s="153"/>
      <c r="Q32" s="153"/>
      <c r="R32" s="153"/>
      <c r="S32" s="153"/>
      <c r="T32" s="153"/>
      <c r="U32" s="153"/>
      <c r="V32" s="153"/>
      <c r="W32" s="153"/>
    </row>
    <row r="33" ht="53.25" customHeight="1" outlineLevel="1" spans="1:23">
      <c r="A33" s="151" t="s">
        <v>72</v>
      </c>
      <c r="B33" s="151" t="s">
        <v>261</v>
      </c>
      <c r="C33" s="151" t="s">
        <v>155</v>
      </c>
      <c r="D33" s="151" t="s">
        <v>154</v>
      </c>
      <c r="E33" s="151" t="s">
        <v>155</v>
      </c>
      <c r="F33" s="151" t="s">
        <v>262</v>
      </c>
      <c r="G33" s="151" t="s">
        <v>155</v>
      </c>
      <c r="H33" s="153">
        <v>610380</v>
      </c>
      <c r="I33" s="153">
        <v>610380</v>
      </c>
      <c r="J33" s="153"/>
      <c r="K33" s="153"/>
      <c r="L33" s="153">
        <v>610380</v>
      </c>
      <c r="M33" s="151"/>
      <c r="N33" s="153"/>
      <c r="O33" s="153"/>
      <c r="P33" s="153"/>
      <c r="Q33" s="153"/>
      <c r="R33" s="153"/>
      <c r="S33" s="153"/>
      <c r="T33" s="153"/>
      <c r="U33" s="153"/>
      <c r="V33" s="153"/>
      <c r="W33" s="153"/>
    </row>
    <row r="34" ht="53.25" customHeight="1" outlineLevel="1" spans="1:23">
      <c r="A34" s="151" t="s">
        <v>72</v>
      </c>
      <c r="B34" s="151" t="s">
        <v>263</v>
      </c>
      <c r="C34" s="151" t="s">
        <v>264</v>
      </c>
      <c r="D34" s="151" t="s">
        <v>127</v>
      </c>
      <c r="E34" s="151" t="s">
        <v>128</v>
      </c>
      <c r="F34" s="151" t="s">
        <v>265</v>
      </c>
      <c r="G34" s="151" t="s">
        <v>266</v>
      </c>
      <c r="H34" s="153">
        <v>864000</v>
      </c>
      <c r="I34" s="153">
        <v>864000</v>
      </c>
      <c r="J34" s="153"/>
      <c r="K34" s="153"/>
      <c r="L34" s="153">
        <v>864000</v>
      </c>
      <c r="M34" s="151"/>
      <c r="N34" s="153"/>
      <c r="O34" s="153"/>
      <c r="P34" s="153"/>
      <c r="Q34" s="153"/>
      <c r="R34" s="153"/>
      <c r="S34" s="153"/>
      <c r="T34" s="153"/>
      <c r="U34" s="153"/>
      <c r="V34" s="153"/>
      <c r="W34" s="153"/>
    </row>
    <row r="35" ht="53.25" customHeight="1" outlineLevel="1" spans="1:23">
      <c r="A35" s="151" t="s">
        <v>72</v>
      </c>
      <c r="B35" s="151" t="s">
        <v>267</v>
      </c>
      <c r="C35" s="151" t="s">
        <v>268</v>
      </c>
      <c r="D35" s="151" t="s">
        <v>127</v>
      </c>
      <c r="E35" s="151" t="s">
        <v>128</v>
      </c>
      <c r="F35" s="151" t="s">
        <v>269</v>
      </c>
      <c r="G35" s="151" t="s">
        <v>270</v>
      </c>
      <c r="H35" s="153">
        <v>16000</v>
      </c>
      <c r="I35" s="153">
        <v>16000</v>
      </c>
      <c r="J35" s="153"/>
      <c r="K35" s="153"/>
      <c r="L35" s="153">
        <v>16000</v>
      </c>
      <c r="M35" s="151"/>
      <c r="N35" s="153"/>
      <c r="O35" s="153"/>
      <c r="P35" s="153"/>
      <c r="Q35" s="153"/>
      <c r="R35" s="153"/>
      <c r="S35" s="153"/>
      <c r="T35" s="153"/>
      <c r="U35" s="153"/>
      <c r="V35" s="153"/>
      <c r="W35" s="153"/>
    </row>
    <row r="36" ht="53.25" customHeight="1" outlineLevel="1" spans="1:23">
      <c r="A36" s="151" t="s">
        <v>72</v>
      </c>
      <c r="B36" s="151" t="s">
        <v>271</v>
      </c>
      <c r="C36" s="151" t="s">
        <v>272</v>
      </c>
      <c r="D36" s="151" t="s">
        <v>127</v>
      </c>
      <c r="E36" s="151" t="s">
        <v>128</v>
      </c>
      <c r="F36" s="151" t="s">
        <v>273</v>
      </c>
      <c r="G36" s="151" t="s">
        <v>274</v>
      </c>
      <c r="H36" s="153">
        <v>100000</v>
      </c>
      <c r="I36" s="153">
        <v>100000</v>
      </c>
      <c r="J36" s="153"/>
      <c r="K36" s="153"/>
      <c r="L36" s="153">
        <v>100000</v>
      </c>
      <c r="M36" s="151"/>
      <c r="N36" s="153"/>
      <c r="O36" s="153"/>
      <c r="P36" s="153"/>
      <c r="Q36" s="153"/>
      <c r="R36" s="153"/>
      <c r="S36" s="153"/>
      <c r="T36" s="153"/>
      <c r="U36" s="153"/>
      <c r="V36" s="153"/>
      <c r="W36" s="153"/>
    </row>
    <row r="37" ht="53.25" customHeight="1" outlineLevel="1" spans="1:23">
      <c r="A37" s="151" t="s">
        <v>72</v>
      </c>
      <c r="B37" s="151" t="s">
        <v>275</v>
      </c>
      <c r="C37" s="151" t="s">
        <v>276</v>
      </c>
      <c r="D37" s="151" t="s">
        <v>127</v>
      </c>
      <c r="E37" s="151" t="s">
        <v>128</v>
      </c>
      <c r="F37" s="151" t="s">
        <v>277</v>
      </c>
      <c r="G37" s="151" t="s">
        <v>206</v>
      </c>
      <c r="H37" s="153">
        <v>2000</v>
      </c>
      <c r="I37" s="153">
        <v>2000</v>
      </c>
      <c r="J37" s="153"/>
      <c r="K37" s="153"/>
      <c r="L37" s="153">
        <v>2000</v>
      </c>
      <c r="M37" s="151"/>
      <c r="N37" s="153"/>
      <c r="O37" s="153"/>
      <c r="P37" s="153"/>
      <c r="Q37" s="153"/>
      <c r="R37" s="153"/>
      <c r="S37" s="153"/>
      <c r="T37" s="153"/>
      <c r="U37" s="153"/>
      <c r="V37" s="153"/>
      <c r="W37" s="153"/>
    </row>
    <row r="38" ht="53.25" customHeight="1" outlineLevel="1" spans="1:23">
      <c r="A38" s="151" t="s">
        <v>72</v>
      </c>
      <c r="B38" s="151" t="s">
        <v>278</v>
      </c>
      <c r="C38" s="151" t="s">
        <v>279</v>
      </c>
      <c r="D38" s="151" t="s">
        <v>127</v>
      </c>
      <c r="E38" s="151" t="s">
        <v>128</v>
      </c>
      <c r="F38" s="151" t="s">
        <v>280</v>
      </c>
      <c r="G38" s="151" t="s">
        <v>281</v>
      </c>
      <c r="H38" s="153">
        <v>113526.3</v>
      </c>
      <c r="I38" s="153">
        <v>113526.3</v>
      </c>
      <c r="J38" s="153"/>
      <c r="K38" s="153"/>
      <c r="L38" s="153">
        <v>113526.3</v>
      </c>
      <c r="M38" s="151"/>
      <c r="N38" s="153"/>
      <c r="O38" s="153"/>
      <c r="P38" s="153"/>
      <c r="Q38" s="153"/>
      <c r="R38" s="153"/>
      <c r="S38" s="153"/>
      <c r="T38" s="153"/>
      <c r="U38" s="153"/>
      <c r="V38" s="153"/>
      <c r="W38" s="153"/>
    </row>
    <row r="39" ht="53.25" customHeight="1" outlineLevel="1" spans="1:23">
      <c r="A39" s="151" t="s">
        <v>72</v>
      </c>
      <c r="B39" s="151" t="s">
        <v>278</v>
      </c>
      <c r="C39" s="151" t="s">
        <v>279</v>
      </c>
      <c r="D39" s="151" t="s">
        <v>127</v>
      </c>
      <c r="E39" s="151" t="s">
        <v>128</v>
      </c>
      <c r="F39" s="151" t="s">
        <v>282</v>
      </c>
      <c r="G39" s="151" t="s">
        <v>283</v>
      </c>
      <c r="H39" s="153">
        <v>61263.7</v>
      </c>
      <c r="I39" s="153">
        <v>61263.7</v>
      </c>
      <c r="J39" s="153"/>
      <c r="K39" s="153"/>
      <c r="L39" s="153">
        <v>61263.7</v>
      </c>
      <c r="M39" s="151"/>
      <c r="N39" s="153"/>
      <c r="O39" s="153"/>
      <c r="P39" s="153"/>
      <c r="Q39" s="153"/>
      <c r="R39" s="153"/>
      <c r="S39" s="153"/>
      <c r="T39" s="153"/>
      <c r="U39" s="153"/>
      <c r="V39" s="153"/>
      <c r="W39" s="153"/>
    </row>
    <row r="40" ht="53.25" customHeight="1" outlineLevel="1" spans="1:23">
      <c r="A40" s="151" t="s">
        <v>72</v>
      </c>
      <c r="B40" s="151" t="s">
        <v>284</v>
      </c>
      <c r="C40" s="151" t="s">
        <v>285</v>
      </c>
      <c r="D40" s="151" t="s">
        <v>104</v>
      </c>
      <c r="E40" s="151" t="s">
        <v>105</v>
      </c>
      <c r="F40" s="151" t="s">
        <v>286</v>
      </c>
      <c r="G40" s="151" t="s">
        <v>287</v>
      </c>
      <c r="H40" s="153">
        <v>30000</v>
      </c>
      <c r="I40" s="153">
        <v>30000</v>
      </c>
      <c r="J40" s="153"/>
      <c r="K40" s="153"/>
      <c r="L40" s="153">
        <v>30000</v>
      </c>
      <c r="M40" s="151"/>
      <c r="N40" s="153"/>
      <c r="O40" s="153"/>
      <c r="P40" s="153"/>
      <c r="Q40" s="153"/>
      <c r="R40" s="153"/>
      <c r="S40" s="153"/>
      <c r="T40" s="153"/>
      <c r="U40" s="153"/>
      <c r="V40" s="153"/>
      <c r="W40" s="153"/>
    </row>
    <row r="41" ht="53.25" customHeight="1" outlineLevel="1" spans="1:23">
      <c r="A41" s="151" t="s">
        <v>72</v>
      </c>
      <c r="B41" s="151" t="s">
        <v>284</v>
      </c>
      <c r="C41" s="151" t="s">
        <v>285</v>
      </c>
      <c r="D41" s="151" t="s">
        <v>104</v>
      </c>
      <c r="E41" s="151" t="s">
        <v>105</v>
      </c>
      <c r="F41" s="151" t="s">
        <v>280</v>
      </c>
      <c r="G41" s="151" t="s">
        <v>281</v>
      </c>
      <c r="H41" s="153">
        <v>35000</v>
      </c>
      <c r="I41" s="153">
        <v>35000</v>
      </c>
      <c r="J41" s="153"/>
      <c r="K41" s="153"/>
      <c r="L41" s="153">
        <v>35000</v>
      </c>
      <c r="M41" s="151"/>
      <c r="N41" s="153"/>
      <c r="O41" s="153"/>
      <c r="P41" s="153"/>
      <c r="Q41" s="153"/>
      <c r="R41" s="153"/>
      <c r="S41" s="153"/>
      <c r="T41" s="153"/>
      <c r="U41" s="153"/>
      <c r="V41" s="153"/>
      <c r="W41" s="153"/>
    </row>
    <row r="42" ht="53.25" customHeight="1" outlineLevel="1" spans="1:23">
      <c r="A42" s="151" t="s">
        <v>72</v>
      </c>
      <c r="B42" s="151" t="s">
        <v>288</v>
      </c>
      <c r="C42" s="151" t="s">
        <v>289</v>
      </c>
      <c r="D42" s="151" t="s">
        <v>127</v>
      </c>
      <c r="E42" s="151" t="s">
        <v>128</v>
      </c>
      <c r="F42" s="151" t="s">
        <v>290</v>
      </c>
      <c r="G42" s="151" t="s">
        <v>291</v>
      </c>
      <c r="H42" s="153">
        <v>54000</v>
      </c>
      <c r="I42" s="153">
        <v>54000</v>
      </c>
      <c r="J42" s="153"/>
      <c r="K42" s="153"/>
      <c r="L42" s="153">
        <v>54000</v>
      </c>
      <c r="M42" s="151"/>
      <c r="N42" s="153"/>
      <c r="O42" s="153"/>
      <c r="P42" s="153"/>
      <c r="Q42" s="153"/>
      <c r="R42" s="153"/>
      <c r="S42" s="153"/>
      <c r="T42" s="153"/>
      <c r="U42" s="153"/>
      <c r="V42" s="153"/>
      <c r="W42" s="153"/>
    </row>
    <row r="43" ht="30.75" customHeight="1" spans="1:23">
      <c r="A43" s="157" t="s">
        <v>56</v>
      </c>
      <c r="B43" s="157"/>
      <c r="C43" s="157"/>
      <c r="D43" s="157"/>
      <c r="E43" s="157"/>
      <c r="F43" s="157"/>
      <c r="G43" s="157"/>
      <c r="H43" s="153">
        <v>8368718.2</v>
      </c>
      <c r="I43" s="153">
        <v>8368718.2</v>
      </c>
      <c r="J43" s="153"/>
      <c r="K43" s="153"/>
      <c r="L43" s="153">
        <v>8368718.2</v>
      </c>
      <c r="M43" s="153"/>
      <c r="N43" s="153"/>
      <c r="O43" s="153"/>
      <c r="P43" s="153"/>
      <c r="Q43" s="153"/>
      <c r="R43" s="153"/>
      <c r="S43" s="153"/>
      <c r="T43" s="153"/>
      <c r="U43" s="153"/>
      <c r="V43" s="153"/>
      <c r="W43" s="153"/>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C33" sqref="C3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8.42857142857143"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292</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85</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"单位名称："&amp;"陇川县水利局"</f>
        <v>单位名称：陇川县水利局</v>
      </c>
      <c r="B3" s="148"/>
      <c r="C3" s="148"/>
      <c r="D3" s="148"/>
      <c r="E3" s="148"/>
      <c r="F3" s="148"/>
      <c r="G3" s="148"/>
      <c r="H3" s="149"/>
      <c r="I3" s="149"/>
      <c r="J3" s="149"/>
      <c r="K3" s="149"/>
      <c r="L3" s="149"/>
      <c r="M3" s="149"/>
      <c r="N3" s="149"/>
      <c r="O3" s="149"/>
      <c r="P3" s="149"/>
      <c r="Q3" s="149"/>
      <c r="R3" s="149"/>
      <c r="S3" s="149"/>
      <c r="T3" s="149"/>
      <c r="U3" s="149"/>
      <c r="V3" s="147" t="s">
        <v>53</v>
      </c>
      <c r="W3" s="147"/>
    </row>
    <row r="4" ht="26.25" customHeight="1" spans="1:23">
      <c r="A4" s="150" t="s">
        <v>293</v>
      </c>
      <c r="B4" s="150" t="s">
        <v>211</v>
      </c>
      <c r="C4" s="150" t="s">
        <v>212</v>
      </c>
      <c r="D4" s="150" t="s">
        <v>294</v>
      </c>
      <c r="E4" s="150" t="s">
        <v>213</v>
      </c>
      <c r="F4" s="150" t="s">
        <v>214</v>
      </c>
      <c r="G4" s="150" t="s">
        <v>295</v>
      </c>
      <c r="H4" s="150" t="s">
        <v>296</v>
      </c>
      <c r="I4" s="150" t="s">
        <v>56</v>
      </c>
      <c r="J4" s="150" t="s">
        <v>297</v>
      </c>
      <c r="K4" s="150"/>
      <c r="L4" s="150"/>
      <c r="M4" s="150"/>
      <c r="N4" s="150" t="s">
        <v>223</v>
      </c>
      <c r="O4" s="150"/>
      <c r="P4" s="150"/>
      <c r="Q4" s="150" t="s">
        <v>63</v>
      </c>
      <c r="R4" s="150" t="s">
        <v>77</v>
      </c>
      <c r="S4" s="150"/>
      <c r="T4" s="150"/>
      <c r="U4" s="150"/>
      <c r="V4" s="150"/>
      <c r="W4" s="150"/>
    </row>
    <row r="5" ht="26.25" customHeight="1" spans="1:23">
      <c r="A5" s="150"/>
      <c r="B5" s="150"/>
      <c r="C5" s="150"/>
      <c r="D5" s="150"/>
      <c r="E5" s="150"/>
      <c r="F5" s="150"/>
      <c r="G5" s="150"/>
      <c r="H5" s="150"/>
      <c r="I5" s="150"/>
      <c r="J5" s="150" t="s">
        <v>60</v>
      </c>
      <c r="K5" s="150"/>
      <c r="L5" s="150" t="s">
        <v>61</v>
      </c>
      <c r="M5" s="150" t="s">
        <v>62</v>
      </c>
      <c r="N5" s="150" t="s">
        <v>60</v>
      </c>
      <c r="O5" s="150" t="s">
        <v>61</v>
      </c>
      <c r="P5" s="150" t="s">
        <v>62</v>
      </c>
      <c r="Q5" s="150"/>
      <c r="R5" s="150" t="s">
        <v>59</v>
      </c>
      <c r="S5" s="150" t="s">
        <v>66</v>
      </c>
      <c r="T5" s="150" t="s">
        <v>67</v>
      </c>
      <c r="U5" s="150" t="s">
        <v>68</v>
      </c>
      <c r="V5" s="150" t="s">
        <v>69</v>
      </c>
      <c r="W5" s="150" t="s">
        <v>70</v>
      </c>
    </row>
    <row r="6" ht="26.25" customHeight="1" spans="1:23">
      <c r="A6" s="150"/>
      <c r="B6" s="150"/>
      <c r="C6" s="150"/>
      <c r="D6" s="150"/>
      <c r="E6" s="150"/>
      <c r="F6" s="150"/>
      <c r="G6" s="150"/>
      <c r="H6" s="150"/>
      <c r="I6" s="150"/>
      <c r="J6" s="150" t="s">
        <v>59</v>
      </c>
      <c r="K6" s="150" t="s">
        <v>298</v>
      </c>
      <c r="L6" s="150"/>
      <c r="M6" s="150"/>
      <c r="N6" s="150"/>
      <c r="O6" s="150"/>
      <c r="P6" s="150"/>
      <c r="Q6" s="150"/>
      <c r="R6" s="150"/>
      <c r="S6" s="150"/>
      <c r="T6" s="150"/>
      <c r="U6" s="150"/>
      <c r="V6" s="150"/>
      <c r="W6" s="150"/>
    </row>
    <row r="7" ht="18.75" customHeight="1" spans="1:23">
      <c r="A7" s="150" t="s">
        <v>85</v>
      </c>
      <c r="B7" s="150" t="s">
        <v>86</v>
      </c>
      <c r="C7" s="150" t="s">
        <v>87</v>
      </c>
      <c r="D7" s="150" t="s">
        <v>88</v>
      </c>
      <c r="E7" s="150" t="s">
        <v>89</v>
      </c>
      <c r="F7" s="150" t="s">
        <v>90</v>
      </c>
      <c r="G7" s="150" t="s">
        <v>91</v>
      </c>
      <c r="H7" s="150" t="s">
        <v>92</v>
      </c>
      <c r="I7" s="150" t="s">
        <v>93</v>
      </c>
      <c r="J7" s="150" t="s">
        <v>94</v>
      </c>
      <c r="K7" s="150" t="s">
        <v>95</v>
      </c>
      <c r="L7" s="150" t="s">
        <v>96</v>
      </c>
      <c r="M7" s="150" t="s">
        <v>97</v>
      </c>
      <c r="N7" s="150" t="s">
        <v>98</v>
      </c>
      <c r="O7" s="150" t="s">
        <v>99</v>
      </c>
      <c r="P7" s="150" t="s">
        <v>225</v>
      </c>
      <c r="Q7" s="150" t="s">
        <v>226</v>
      </c>
      <c r="R7" s="150" t="s">
        <v>227</v>
      </c>
      <c r="S7" s="150" t="s">
        <v>228</v>
      </c>
      <c r="T7" s="150" t="s">
        <v>229</v>
      </c>
      <c r="U7" s="150" t="s">
        <v>230</v>
      </c>
      <c r="V7" s="150" t="s">
        <v>231</v>
      </c>
      <c r="W7" s="150" t="s">
        <v>232</v>
      </c>
    </row>
    <row r="8" ht="52.5" customHeight="1" spans="1:23">
      <c r="A8" s="151"/>
      <c r="B8" s="151"/>
      <c r="C8" s="151" t="s">
        <v>299</v>
      </c>
      <c r="D8" s="151"/>
      <c r="E8" s="151"/>
      <c r="F8" s="151"/>
      <c r="G8" s="151"/>
      <c r="H8" s="151"/>
      <c r="I8" s="153">
        <v>100000</v>
      </c>
      <c r="J8" s="153">
        <v>100000</v>
      </c>
      <c r="K8" s="153">
        <v>100000</v>
      </c>
      <c r="L8" s="153"/>
      <c r="M8" s="153"/>
      <c r="N8" s="153"/>
      <c r="O8" s="153"/>
      <c r="P8" s="153"/>
      <c r="Q8" s="153"/>
      <c r="R8" s="153"/>
      <c r="S8" s="153"/>
      <c r="T8" s="153"/>
      <c r="U8" s="153"/>
      <c r="V8" s="153"/>
      <c r="W8" s="153"/>
    </row>
    <row r="9" ht="52.5" customHeight="1" outlineLevel="1" spans="1:23">
      <c r="A9" s="151" t="s">
        <v>300</v>
      </c>
      <c r="B9" s="151" t="s">
        <v>301</v>
      </c>
      <c r="C9" s="151" t="s">
        <v>299</v>
      </c>
      <c r="D9" s="151" t="s">
        <v>72</v>
      </c>
      <c r="E9" s="151" t="s">
        <v>143</v>
      </c>
      <c r="F9" s="151" t="s">
        <v>144</v>
      </c>
      <c r="G9" s="151" t="s">
        <v>302</v>
      </c>
      <c r="H9" s="151" t="s">
        <v>303</v>
      </c>
      <c r="I9" s="153">
        <v>100000</v>
      </c>
      <c r="J9" s="153">
        <v>100000</v>
      </c>
      <c r="K9" s="153">
        <v>100000</v>
      </c>
      <c r="L9" s="153"/>
      <c r="M9" s="153"/>
      <c r="N9" s="153"/>
      <c r="O9" s="153"/>
      <c r="P9" s="153"/>
      <c r="Q9" s="153"/>
      <c r="R9" s="153"/>
      <c r="S9" s="153"/>
      <c r="T9" s="153"/>
      <c r="U9" s="153"/>
      <c r="V9" s="153"/>
      <c r="W9" s="153"/>
    </row>
    <row r="10" ht="52.5" customHeight="1" spans="1:23">
      <c r="A10" s="151"/>
      <c r="B10" s="151"/>
      <c r="C10" s="151" t="s">
        <v>304</v>
      </c>
      <c r="D10" s="151"/>
      <c r="E10" s="151"/>
      <c r="F10" s="151"/>
      <c r="G10" s="151"/>
      <c r="H10" s="151"/>
      <c r="I10" s="153">
        <v>200000</v>
      </c>
      <c r="J10" s="153">
        <v>200000</v>
      </c>
      <c r="K10" s="153">
        <v>200000</v>
      </c>
      <c r="L10" s="153"/>
      <c r="M10" s="153"/>
      <c r="N10" s="151"/>
      <c r="O10" s="151"/>
      <c r="P10" s="151"/>
      <c r="Q10" s="153"/>
      <c r="R10" s="153"/>
      <c r="S10" s="153"/>
      <c r="T10" s="153"/>
      <c r="U10" s="153"/>
      <c r="V10" s="153"/>
      <c r="W10" s="153"/>
    </row>
    <row r="11" ht="52.5" customHeight="1" outlineLevel="1" spans="1:23">
      <c r="A11" s="151" t="s">
        <v>305</v>
      </c>
      <c r="B11" s="151" t="s">
        <v>306</v>
      </c>
      <c r="C11" s="151" t="s">
        <v>304</v>
      </c>
      <c r="D11" s="151" t="s">
        <v>72</v>
      </c>
      <c r="E11" s="151" t="s">
        <v>137</v>
      </c>
      <c r="F11" s="151" t="s">
        <v>138</v>
      </c>
      <c r="G11" s="151" t="s">
        <v>307</v>
      </c>
      <c r="H11" s="151" t="s">
        <v>308</v>
      </c>
      <c r="I11" s="153">
        <v>200000</v>
      </c>
      <c r="J11" s="153">
        <v>200000</v>
      </c>
      <c r="K11" s="153">
        <v>200000</v>
      </c>
      <c r="L11" s="153"/>
      <c r="M11" s="153"/>
      <c r="N11" s="151"/>
      <c r="O11" s="151"/>
      <c r="P11" s="151"/>
      <c r="Q11" s="153"/>
      <c r="R11" s="153"/>
      <c r="S11" s="153"/>
      <c r="T11" s="153"/>
      <c r="U11" s="153"/>
      <c r="V11" s="153"/>
      <c r="W11" s="153"/>
    </row>
    <row r="12" ht="62" customHeight="1" spans="1:23">
      <c r="A12" s="151"/>
      <c r="B12" s="151"/>
      <c r="C12" s="151" t="s">
        <v>309</v>
      </c>
      <c r="D12" s="151"/>
      <c r="E12" s="151"/>
      <c r="F12" s="151"/>
      <c r="G12" s="151"/>
      <c r="H12" s="151"/>
      <c r="I12" s="153">
        <v>1119600</v>
      </c>
      <c r="J12" s="153">
        <v>1119600</v>
      </c>
      <c r="K12" s="153">
        <v>1119600</v>
      </c>
      <c r="L12" s="153"/>
      <c r="M12" s="153"/>
      <c r="N12" s="151"/>
      <c r="O12" s="151"/>
      <c r="P12" s="151"/>
      <c r="Q12" s="153"/>
      <c r="R12" s="153"/>
      <c r="S12" s="153"/>
      <c r="T12" s="153"/>
      <c r="U12" s="153"/>
      <c r="V12" s="153"/>
      <c r="W12" s="153"/>
    </row>
    <row r="13" ht="63" customHeight="1" outlineLevel="1" spans="1:23">
      <c r="A13" s="151" t="s">
        <v>300</v>
      </c>
      <c r="B13" s="151" t="s">
        <v>310</v>
      </c>
      <c r="C13" s="151" t="s">
        <v>309</v>
      </c>
      <c r="D13" s="151" t="s">
        <v>72</v>
      </c>
      <c r="E13" s="151" t="s">
        <v>129</v>
      </c>
      <c r="F13" s="151" t="s">
        <v>130</v>
      </c>
      <c r="G13" s="151" t="s">
        <v>311</v>
      </c>
      <c r="H13" s="151" t="s">
        <v>312</v>
      </c>
      <c r="I13" s="153">
        <v>1119600</v>
      </c>
      <c r="J13" s="153">
        <v>1119600</v>
      </c>
      <c r="K13" s="153">
        <v>1119600</v>
      </c>
      <c r="L13" s="153"/>
      <c r="M13" s="153"/>
      <c r="N13" s="151"/>
      <c r="O13" s="151"/>
      <c r="P13" s="151"/>
      <c r="Q13" s="153"/>
      <c r="R13" s="153"/>
      <c r="S13" s="153"/>
      <c r="T13" s="153"/>
      <c r="U13" s="153"/>
      <c r="V13" s="153"/>
      <c r="W13" s="153"/>
    </row>
    <row r="14" ht="52.5" customHeight="1" spans="1:23">
      <c r="A14" s="151"/>
      <c r="B14" s="151"/>
      <c r="C14" s="151" t="s">
        <v>313</v>
      </c>
      <c r="D14" s="151"/>
      <c r="E14" s="151"/>
      <c r="F14" s="151"/>
      <c r="G14" s="151"/>
      <c r="H14" s="151"/>
      <c r="I14" s="153">
        <v>100000</v>
      </c>
      <c r="J14" s="153">
        <v>100000</v>
      </c>
      <c r="K14" s="153">
        <v>100000</v>
      </c>
      <c r="L14" s="153"/>
      <c r="M14" s="153"/>
      <c r="N14" s="151"/>
      <c r="O14" s="151"/>
      <c r="P14" s="151"/>
      <c r="Q14" s="153"/>
      <c r="R14" s="153"/>
      <c r="S14" s="153"/>
      <c r="T14" s="153"/>
      <c r="U14" s="153"/>
      <c r="V14" s="153"/>
      <c r="W14" s="153"/>
    </row>
    <row r="15" ht="52.5" customHeight="1" outlineLevel="1" spans="1:23">
      <c r="A15" s="151" t="s">
        <v>305</v>
      </c>
      <c r="B15" s="151" t="s">
        <v>314</v>
      </c>
      <c r="C15" s="151" t="s">
        <v>313</v>
      </c>
      <c r="D15" s="151" t="s">
        <v>72</v>
      </c>
      <c r="E15" s="151" t="s">
        <v>127</v>
      </c>
      <c r="F15" s="151" t="s">
        <v>128</v>
      </c>
      <c r="G15" s="151" t="s">
        <v>280</v>
      </c>
      <c r="H15" s="151" t="s">
        <v>281</v>
      </c>
      <c r="I15" s="153">
        <v>90000</v>
      </c>
      <c r="J15" s="153">
        <v>90000</v>
      </c>
      <c r="K15" s="153">
        <v>90000</v>
      </c>
      <c r="L15" s="153"/>
      <c r="M15" s="153"/>
      <c r="N15" s="151"/>
      <c r="O15" s="151"/>
      <c r="P15" s="151"/>
      <c r="Q15" s="153"/>
      <c r="R15" s="153"/>
      <c r="S15" s="153"/>
      <c r="T15" s="153"/>
      <c r="U15" s="153"/>
      <c r="V15" s="153"/>
      <c r="W15" s="153"/>
    </row>
    <row r="16" ht="52.5" customHeight="1" outlineLevel="1" spans="1:23">
      <c r="A16" s="151" t="s">
        <v>305</v>
      </c>
      <c r="B16" s="151" t="s">
        <v>314</v>
      </c>
      <c r="C16" s="151" t="s">
        <v>313</v>
      </c>
      <c r="D16" s="151" t="s">
        <v>72</v>
      </c>
      <c r="E16" s="151" t="s">
        <v>127</v>
      </c>
      <c r="F16" s="151" t="s">
        <v>128</v>
      </c>
      <c r="G16" s="151" t="s">
        <v>315</v>
      </c>
      <c r="H16" s="151" t="s">
        <v>316</v>
      </c>
      <c r="I16" s="153">
        <v>10000</v>
      </c>
      <c r="J16" s="153">
        <v>10000</v>
      </c>
      <c r="K16" s="153">
        <v>10000</v>
      </c>
      <c r="L16" s="153"/>
      <c r="M16" s="153"/>
      <c r="N16" s="151"/>
      <c r="O16" s="151"/>
      <c r="P16" s="151"/>
      <c r="Q16" s="153"/>
      <c r="R16" s="153"/>
      <c r="S16" s="153"/>
      <c r="T16" s="153"/>
      <c r="U16" s="153"/>
      <c r="V16" s="153"/>
      <c r="W16" s="153"/>
    </row>
    <row r="17" ht="52.5" customHeight="1" spans="1:23">
      <c r="A17" s="151"/>
      <c r="B17" s="151"/>
      <c r="C17" s="151" t="s">
        <v>317</v>
      </c>
      <c r="D17" s="151"/>
      <c r="E17" s="151"/>
      <c r="F17" s="151"/>
      <c r="G17" s="151"/>
      <c r="H17" s="151"/>
      <c r="I17" s="153">
        <v>5200000</v>
      </c>
      <c r="J17" s="153">
        <v>5200000</v>
      </c>
      <c r="K17" s="153">
        <v>5200000</v>
      </c>
      <c r="L17" s="153"/>
      <c r="M17" s="153"/>
      <c r="N17" s="151"/>
      <c r="O17" s="151"/>
      <c r="P17" s="151"/>
      <c r="Q17" s="153"/>
      <c r="R17" s="153"/>
      <c r="S17" s="153"/>
      <c r="T17" s="153"/>
      <c r="U17" s="153"/>
      <c r="V17" s="153"/>
      <c r="W17" s="153"/>
    </row>
    <row r="18" ht="52.5" customHeight="1" outlineLevel="1" spans="1:23">
      <c r="A18" s="151" t="s">
        <v>300</v>
      </c>
      <c r="B18" s="151" t="s">
        <v>318</v>
      </c>
      <c r="C18" s="151" t="s">
        <v>317</v>
      </c>
      <c r="D18" s="151" t="s">
        <v>72</v>
      </c>
      <c r="E18" s="151" t="s">
        <v>129</v>
      </c>
      <c r="F18" s="151" t="s">
        <v>130</v>
      </c>
      <c r="G18" s="151" t="s">
        <v>307</v>
      </c>
      <c r="H18" s="151" t="s">
        <v>308</v>
      </c>
      <c r="I18" s="153">
        <v>5200000</v>
      </c>
      <c r="J18" s="153">
        <v>5200000</v>
      </c>
      <c r="K18" s="153">
        <v>5200000</v>
      </c>
      <c r="L18" s="153"/>
      <c r="M18" s="153"/>
      <c r="N18" s="151"/>
      <c r="O18" s="151"/>
      <c r="P18" s="151"/>
      <c r="Q18" s="153"/>
      <c r="R18" s="153"/>
      <c r="S18" s="153"/>
      <c r="T18" s="153"/>
      <c r="U18" s="153"/>
      <c r="V18" s="153"/>
      <c r="W18" s="153"/>
    </row>
    <row r="19" ht="52.5" customHeight="1" spans="1:23">
      <c r="A19" s="151"/>
      <c r="B19" s="151"/>
      <c r="C19" s="151" t="s">
        <v>319</v>
      </c>
      <c r="D19" s="151"/>
      <c r="E19" s="151"/>
      <c r="F19" s="151"/>
      <c r="G19" s="151"/>
      <c r="H19" s="151"/>
      <c r="I19" s="153">
        <v>265500</v>
      </c>
      <c r="J19" s="153">
        <v>265500</v>
      </c>
      <c r="K19" s="153">
        <v>265500</v>
      </c>
      <c r="L19" s="153"/>
      <c r="M19" s="153"/>
      <c r="N19" s="151"/>
      <c r="O19" s="151"/>
      <c r="P19" s="151"/>
      <c r="Q19" s="153"/>
      <c r="R19" s="153"/>
      <c r="S19" s="153"/>
      <c r="T19" s="153"/>
      <c r="U19" s="153"/>
      <c r="V19" s="153"/>
      <c r="W19" s="153"/>
    </row>
    <row r="20" ht="52.5" customHeight="1" outlineLevel="1" spans="1:23">
      <c r="A20" s="151" t="s">
        <v>300</v>
      </c>
      <c r="B20" s="151" t="s">
        <v>320</v>
      </c>
      <c r="C20" s="151" t="s">
        <v>319</v>
      </c>
      <c r="D20" s="151" t="s">
        <v>72</v>
      </c>
      <c r="E20" s="151" t="s">
        <v>141</v>
      </c>
      <c r="F20" s="151" t="s">
        <v>142</v>
      </c>
      <c r="G20" s="151" t="s">
        <v>307</v>
      </c>
      <c r="H20" s="151" t="s">
        <v>308</v>
      </c>
      <c r="I20" s="153">
        <v>265500</v>
      </c>
      <c r="J20" s="153">
        <v>265500</v>
      </c>
      <c r="K20" s="153">
        <v>265500</v>
      </c>
      <c r="L20" s="153"/>
      <c r="M20" s="153"/>
      <c r="N20" s="151"/>
      <c r="O20" s="151"/>
      <c r="P20" s="151"/>
      <c r="Q20" s="153"/>
      <c r="R20" s="153"/>
      <c r="S20" s="153"/>
      <c r="T20" s="153"/>
      <c r="U20" s="153"/>
      <c r="V20" s="153"/>
      <c r="W20" s="153"/>
    </row>
    <row r="21" ht="52.5" customHeight="1" spans="1:23">
      <c r="A21" s="151"/>
      <c r="B21" s="151"/>
      <c r="C21" s="151" t="s">
        <v>321</v>
      </c>
      <c r="D21" s="151"/>
      <c r="E21" s="151"/>
      <c r="F21" s="151"/>
      <c r="G21" s="151"/>
      <c r="H21" s="151"/>
      <c r="I21" s="153">
        <v>270000</v>
      </c>
      <c r="J21" s="153">
        <v>270000</v>
      </c>
      <c r="K21" s="153">
        <v>270000</v>
      </c>
      <c r="L21" s="153"/>
      <c r="M21" s="153"/>
      <c r="N21" s="151"/>
      <c r="O21" s="151"/>
      <c r="P21" s="151"/>
      <c r="Q21" s="153"/>
      <c r="R21" s="153"/>
      <c r="S21" s="153"/>
      <c r="T21" s="153"/>
      <c r="U21" s="153"/>
      <c r="V21" s="153"/>
      <c r="W21" s="153"/>
    </row>
    <row r="22" ht="52.5" customHeight="1" outlineLevel="1" spans="1:23">
      <c r="A22" s="151" t="s">
        <v>300</v>
      </c>
      <c r="B22" s="151" t="s">
        <v>322</v>
      </c>
      <c r="C22" s="151" t="s">
        <v>321</v>
      </c>
      <c r="D22" s="151" t="s">
        <v>72</v>
      </c>
      <c r="E22" s="151" t="s">
        <v>133</v>
      </c>
      <c r="F22" s="151" t="s">
        <v>134</v>
      </c>
      <c r="G22" s="151" t="s">
        <v>323</v>
      </c>
      <c r="H22" s="151" t="s">
        <v>324</v>
      </c>
      <c r="I22" s="153">
        <v>270000</v>
      </c>
      <c r="J22" s="153">
        <v>270000</v>
      </c>
      <c r="K22" s="153">
        <v>270000</v>
      </c>
      <c r="L22" s="153"/>
      <c r="M22" s="153"/>
      <c r="N22" s="151"/>
      <c r="O22" s="151"/>
      <c r="P22" s="151"/>
      <c r="Q22" s="153"/>
      <c r="R22" s="153"/>
      <c r="S22" s="153"/>
      <c r="T22" s="153"/>
      <c r="U22" s="153"/>
      <c r="V22" s="153"/>
      <c r="W22" s="153"/>
    </row>
    <row r="23" ht="52.5" customHeight="1" spans="1:23">
      <c r="A23" s="151"/>
      <c r="B23" s="151"/>
      <c r="C23" s="151" t="s">
        <v>325</v>
      </c>
      <c r="D23" s="151"/>
      <c r="E23" s="151"/>
      <c r="F23" s="151"/>
      <c r="G23" s="151"/>
      <c r="H23" s="151"/>
      <c r="I23" s="153">
        <v>500000</v>
      </c>
      <c r="J23" s="153">
        <v>500000</v>
      </c>
      <c r="K23" s="153">
        <v>500000</v>
      </c>
      <c r="L23" s="153"/>
      <c r="M23" s="153"/>
      <c r="N23" s="151"/>
      <c r="O23" s="151"/>
      <c r="P23" s="151"/>
      <c r="Q23" s="153"/>
      <c r="R23" s="153"/>
      <c r="S23" s="153"/>
      <c r="T23" s="153"/>
      <c r="U23" s="153"/>
      <c r="V23" s="153"/>
      <c r="W23" s="153"/>
    </row>
    <row r="24" ht="52.5" customHeight="1" outlineLevel="1" spans="1:23">
      <c r="A24" s="151" t="s">
        <v>305</v>
      </c>
      <c r="B24" s="151" t="s">
        <v>326</v>
      </c>
      <c r="C24" s="151" t="s">
        <v>325</v>
      </c>
      <c r="D24" s="151" t="s">
        <v>72</v>
      </c>
      <c r="E24" s="151" t="s">
        <v>131</v>
      </c>
      <c r="F24" s="151" t="s">
        <v>132</v>
      </c>
      <c r="G24" s="151" t="s">
        <v>307</v>
      </c>
      <c r="H24" s="151" t="s">
        <v>308</v>
      </c>
      <c r="I24" s="153">
        <v>500000</v>
      </c>
      <c r="J24" s="153">
        <v>500000</v>
      </c>
      <c r="K24" s="153">
        <v>500000</v>
      </c>
      <c r="L24" s="153"/>
      <c r="M24" s="153"/>
      <c r="N24" s="151"/>
      <c r="O24" s="151"/>
      <c r="P24" s="151"/>
      <c r="Q24" s="153"/>
      <c r="R24" s="153"/>
      <c r="S24" s="153"/>
      <c r="T24" s="153"/>
      <c r="U24" s="153"/>
      <c r="V24" s="153"/>
      <c r="W24" s="153"/>
    </row>
    <row r="25" ht="52.5" customHeight="1" spans="1:23">
      <c r="A25" s="151"/>
      <c r="B25" s="151"/>
      <c r="C25" s="151" t="s">
        <v>327</v>
      </c>
      <c r="D25" s="151"/>
      <c r="E25" s="151"/>
      <c r="F25" s="151"/>
      <c r="G25" s="151"/>
      <c r="H25" s="151"/>
      <c r="I25" s="153" t="s">
        <v>200</v>
      </c>
      <c r="J25" s="153">
        <v>80000</v>
      </c>
      <c r="K25" s="153">
        <v>80000</v>
      </c>
      <c r="L25" s="153"/>
      <c r="M25" s="153"/>
      <c r="N25" s="151"/>
      <c r="O25" s="151"/>
      <c r="P25" s="151"/>
      <c r="Q25" s="153"/>
      <c r="R25" s="153"/>
      <c r="S25" s="153"/>
      <c r="T25" s="153"/>
      <c r="U25" s="153"/>
      <c r="V25" s="153"/>
      <c r="W25" s="153"/>
    </row>
    <row r="26" ht="52.5" customHeight="1" outlineLevel="1" spans="1:23">
      <c r="A26" s="151" t="s">
        <v>300</v>
      </c>
      <c r="B26" s="151" t="s">
        <v>328</v>
      </c>
      <c r="C26" s="151" t="s">
        <v>327</v>
      </c>
      <c r="D26" s="151" t="s">
        <v>72</v>
      </c>
      <c r="E26" s="151" t="s">
        <v>127</v>
      </c>
      <c r="F26" s="151" t="s">
        <v>128</v>
      </c>
      <c r="G26" s="151" t="s">
        <v>329</v>
      </c>
      <c r="H26" s="151" t="s">
        <v>330</v>
      </c>
      <c r="I26" s="153">
        <v>80000</v>
      </c>
      <c r="J26" s="153">
        <v>80000</v>
      </c>
      <c r="K26" s="153">
        <v>80000</v>
      </c>
      <c r="L26" s="153"/>
      <c r="M26" s="153"/>
      <c r="N26" s="151"/>
      <c r="O26" s="151"/>
      <c r="P26" s="151"/>
      <c r="Q26" s="153"/>
      <c r="R26" s="153"/>
      <c r="S26" s="153"/>
      <c r="T26" s="153"/>
      <c r="U26" s="153"/>
      <c r="V26" s="153"/>
      <c r="W26" s="153"/>
    </row>
    <row r="27" ht="52.5" customHeight="1" spans="1:23">
      <c r="A27" s="151"/>
      <c r="B27" s="151"/>
      <c r="C27" s="151" t="s">
        <v>331</v>
      </c>
      <c r="D27" s="151"/>
      <c r="E27" s="151"/>
      <c r="F27" s="151"/>
      <c r="G27" s="151"/>
      <c r="H27" s="151"/>
      <c r="I27" s="153">
        <v>316800</v>
      </c>
      <c r="J27" s="153">
        <v>316800</v>
      </c>
      <c r="K27" s="153">
        <v>316800</v>
      </c>
      <c r="L27" s="153"/>
      <c r="M27" s="153"/>
      <c r="N27" s="151"/>
      <c r="O27" s="151"/>
      <c r="P27" s="151"/>
      <c r="Q27" s="153"/>
      <c r="R27" s="153"/>
      <c r="S27" s="153"/>
      <c r="T27" s="153"/>
      <c r="U27" s="153"/>
      <c r="V27" s="153"/>
      <c r="W27" s="153"/>
    </row>
    <row r="28" ht="52.5" customHeight="1" outlineLevel="1" spans="1:23">
      <c r="A28" s="151" t="s">
        <v>305</v>
      </c>
      <c r="B28" s="151" t="s">
        <v>332</v>
      </c>
      <c r="C28" s="151" t="s">
        <v>331</v>
      </c>
      <c r="D28" s="151" t="s">
        <v>72</v>
      </c>
      <c r="E28" s="151" t="s">
        <v>133</v>
      </c>
      <c r="F28" s="151" t="s">
        <v>134</v>
      </c>
      <c r="G28" s="151" t="s">
        <v>323</v>
      </c>
      <c r="H28" s="151" t="s">
        <v>324</v>
      </c>
      <c r="I28" s="153">
        <v>316800</v>
      </c>
      <c r="J28" s="153">
        <v>316800</v>
      </c>
      <c r="K28" s="153">
        <v>316800</v>
      </c>
      <c r="L28" s="153"/>
      <c r="M28" s="153"/>
      <c r="N28" s="151"/>
      <c r="O28" s="151"/>
      <c r="P28" s="151"/>
      <c r="Q28" s="153"/>
      <c r="R28" s="153"/>
      <c r="S28" s="153"/>
      <c r="T28" s="153"/>
      <c r="U28" s="153"/>
      <c r="V28" s="153"/>
      <c r="W28" s="153"/>
    </row>
    <row r="29" ht="52.5" customHeight="1" spans="1:23">
      <c r="A29" s="151"/>
      <c r="B29" s="151"/>
      <c r="C29" s="151" t="s">
        <v>333</v>
      </c>
      <c r="D29" s="151"/>
      <c r="E29" s="151"/>
      <c r="F29" s="151"/>
      <c r="G29" s="151"/>
      <c r="H29" s="151"/>
      <c r="I29" s="153">
        <v>120000</v>
      </c>
      <c r="J29" s="153">
        <v>120000</v>
      </c>
      <c r="K29" s="153">
        <v>120000</v>
      </c>
      <c r="L29" s="153"/>
      <c r="M29" s="153"/>
      <c r="N29" s="151"/>
      <c r="O29" s="151"/>
      <c r="P29" s="151"/>
      <c r="Q29" s="153"/>
      <c r="R29" s="153"/>
      <c r="S29" s="153"/>
      <c r="T29" s="153"/>
      <c r="U29" s="153"/>
      <c r="V29" s="153"/>
      <c r="W29" s="153"/>
    </row>
    <row r="30" ht="52.5" customHeight="1" outlineLevel="1" spans="1:23">
      <c r="A30" s="151" t="s">
        <v>305</v>
      </c>
      <c r="B30" s="151" t="s">
        <v>334</v>
      </c>
      <c r="C30" s="151" t="s">
        <v>333</v>
      </c>
      <c r="D30" s="151" t="s">
        <v>72</v>
      </c>
      <c r="E30" s="151" t="s">
        <v>133</v>
      </c>
      <c r="F30" s="151" t="s">
        <v>134</v>
      </c>
      <c r="G30" s="151" t="s">
        <v>323</v>
      </c>
      <c r="H30" s="151" t="s">
        <v>324</v>
      </c>
      <c r="I30" s="153">
        <v>120000</v>
      </c>
      <c r="J30" s="153">
        <v>120000</v>
      </c>
      <c r="K30" s="153">
        <v>120000</v>
      </c>
      <c r="L30" s="153"/>
      <c r="M30" s="153"/>
      <c r="N30" s="151"/>
      <c r="O30" s="151"/>
      <c r="P30" s="151"/>
      <c r="Q30" s="153"/>
      <c r="R30" s="153"/>
      <c r="S30" s="153"/>
      <c r="T30" s="153"/>
      <c r="U30" s="153"/>
      <c r="V30" s="153"/>
      <c r="W30" s="153"/>
    </row>
    <row r="31" ht="52.5" customHeight="1" spans="1:23">
      <c r="A31" s="151"/>
      <c r="B31" s="151"/>
      <c r="C31" s="151" t="s">
        <v>335</v>
      </c>
      <c r="D31" s="151"/>
      <c r="E31" s="151"/>
      <c r="F31" s="151"/>
      <c r="G31" s="151"/>
      <c r="H31" s="151"/>
      <c r="I31" s="153">
        <v>45000</v>
      </c>
      <c r="J31" s="153">
        <v>45000</v>
      </c>
      <c r="K31" s="153">
        <v>45000</v>
      </c>
      <c r="L31" s="153"/>
      <c r="M31" s="153"/>
      <c r="N31" s="151"/>
      <c r="O31" s="151"/>
      <c r="P31" s="151"/>
      <c r="Q31" s="153"/>
      <c r="R31" s="153"/>
      <c r="S31" s="153"/>
      <c r="T31" s="153"/>
      <c r="U31" s="153"/>
      <c r="V31" s="153"/>
      <c r="W31" s="153"/>
    </row>
    <row r="32" ht="52.5" customHeight="1" outlineLevel="1" spans="1:23">
      <c r="A32" s="151" t="s">
        <v>300</v>
      </c>
      <c r="B32" s="151" t="s">
        <v>336</v>
      </c>
      <c r="C32" s="151" t="s">
        <v>335</v>
      </c>
      <c r="D32" s="151" t="s">
        <v>72</v>
      </c>
      <c r="E32" s="151" t="s">
        <v>133</v>
      </c>
      <c r="F32" s="151" t="s">
        <v>134</v>
      </c>
      <c r="G32" s="151" t="s">
        <v>323</v>
      </c>
      <c r="H32" s="151" t="s">
        <v>324</v>
      </c>
      <c r="I32" s="153">
        <v>45000</v>
      </c>
      <c r="J32" s="153">
        <v>45000</v>
      </c>
      <c r="K32" s="153">
        <v>45000</v>
      </c>
      <c r="L32" s="153"/>
      <c r="M32" s="153"/>
      <c r="N32" s="151"/>
      <c r="O32" s="151"/>
      <c r="P32" s="151"/>
      <c r="Q32" s="153"/>
      <c r="R32" s="153"/>
      <c r="S32" s="153"/>
      <c r="T32" s="153"/>
      <c r="U32" s="153"/>
      <c r="V32" s="153"/>
      <c r="W32" s="153"/>
    </row>
    <row r="33" ht="52.5" customHeight="1" spans="1:23">
      <c r="A33" s="151"/>
      <c r="B33" s="151"/>
      <c r="C33" s="151" t="s">
        <v>337</v>
      </c>
      <c r="D33" s="151"/>
      <c r="E33" s="151"/>
      <c r="F33" s="151"/>
      <c r="G33" s="151"/>
      <c r="H33" s="151"/>
      <c r="I33" s="153">
        <v>51000</v>
      </c>
      <c r="J33" s="153">
        <v>51000</v>
      </c>
      <c r="K33" s="153">
        <v>51000</v>
      </c>
      <c r="L33" s="153"/>
      <c r="M33" s="153"/>
      <c r="N33" s="151"/>
      <c r="O33" s="151"/>
      <c r="P33" s="151"/>
      <c r="Q33" s="153"/>
      <c r="R33" s="153"/>
      <c r="S33" s="153"/>
      <c r="T33" s="153"/>
      <c r="U33" s="153"/>
      <c r="V33" s="153"/>
      <c r="W33" s="153"/>
    </row>
    <row r="34" ht="52.5" customHeight="1" outlineLevel="1" spans="1:23">
      <c r="A34" s="151" t="s">
        <v>305</v>
      </c>
      <c r="B34" s="151" t="s">
        <v>338</v>
      </c>
      <c r="C34" s="151" t="s">
        <v>337</v>
      </c>
      <c r="D34" s="151" t="s">
        <v>72</v>
      </c>
      <c r="E34" s="151" t="s">
        <v>135</v>
      </c>
      <c r="F34" s="151" t="s">
        <v>136</v>
      </c>
      <c r="G34" s="151" t="s">
        <v>323</v>
      </c>
      <c r="H34" s="151" t="s">
        <v>324</v>
      </c>
      <c r="I34" s="153">
        <v>51000</v>
      </c>
      <c r="J34" s="153">
        <v>51000</v>
      </c>
      <c r="K34" s="153">
        <v>51000</v>
      </c>
      <c r="L34" s="153"/>
      <c r="M34" s="153"/>
      <c r="N34" s="151"/>
      <c r="O34" s="151"/>
      <c r="P34" s="151"/>
      <c r="Q34" s="153"/>
      <c r="R34" s="153"/>
      <c r="S34" s="153"/>
      <c r="T34" s="153"/>
      <c r="U34" s="153"/>
      <c r="V34" s="153"/>
      <c r="W34" s="153"/>
    </row>
    <row r="35" ht="52.5" customHeight="1" spans="1:23">
      <c r="A35" s="151"/>
      <c r="B35" s="151"/>
      <c r="C35" s="151" t="s">
        <v>339</v>
      </c>
      <c r="D35" s="151"/>
      <c r="E35" s="151"/>
      <c r="F35" s="151"/>
      <c r="G35" s="151"/>
      <c r="H35" s="151"/>
      <c r="I35" s="153">
        <v>860000</v>
      </c>
      <c r="J35" s="153">
        <v>860000</v>
      </c>
      <c r="K35" s="153">
        <v>860000</v>
      </c>
      <c r="L35" s="153"/>
      <c r="M35" s="153"/>
      <c r="N35" s="151"/>
      <c r="O35" s="151"/>
      <c r="P35" s="151"/>
      <c r="Q35" s="153"/>
      <c r="R35" s="153"/>
      <c r="S35" s="153"/>
      <c r="T35" s="153"/>
      <c r="U35" s="153"/>
      <c r="V35" s="153"/>
      <c r="W35" s="153"/>
    </row>
    <row r="36" ht="52.5" customHeight="1" outlineLevel="1" spans="1:23">
      <c r="A36" s="151" t="s">
        <v>300</v>
      </c>
      <c r="B36" s="151" t="s">
        <v>340</v>
      </c>
      <c r="C36" s="151" t="s">
        <v>339</v>
      </c>
      <c r="D36" s="151" t="s">
        <v>72</v>
      </c>
      <c r="E36" s="151" t="s">
        <v>127</v>
      </c>
      <c r="F36" s="151" t="s">
        <v>128</v>
      </c>
      <c r="G36" s="151" t="s">
        <v>280</v>
      </c>
      <c r="H36" s="151" t="s">
        <v>281</v>
      </c>
      <c r="I36" s="153">
        <v>844500</v>
      </c>
      <c r="J36" s="153">
        <v>844500</v>
      </c>
      <c r="K36" s="153">
        <v>844500</v>
      </c>
      <c r="L36" s="153"/>
      <c r="M36" s="153"/>
      <c r="N36" s="151"/>
      <c r="O36" s="151"/>
      <c r="P36" s="151"/>
      <c r="Q36" s="153"/>
      <c r="R36" s="153"/>
      <c r="S36" s="153"/>
      <c r="T36" s="153"/>
      <c r="U36" s="153"/>
      <c r="V36" s="153"/>
      <c r="W36" s="153"/>
    </row>
    <row r="37" ht="52.5" customHeight="1" outlineLevel="1" spans="1:23">
      <c r="A37" s="151" t="s">
        <v>300</v>
      </c>
      <c r="B37" s="151" t="s">
        <v>340</v>
      </c>
      <c r="C37" s="151" t="s">
        <v>339</v>
      </c>
      <c r="D37" s="151" t="s">
        <v>72</v>
      </c>
      <c r="E37" s="151" t="s">
        <v>127</v>
      </c>
      <c r="F37" s="151" t="s">
        <v>128</v>
      </c>
      <c r="G37" s="151" t="s">
        <v>277</v>
      </c>
      <c r="H37" s="151" t="s">
        <v>206</v>
      </c>
      <c r="I37" s="153">
        <v>3000</v>
      </c>
      <c r="J37" s="153">
        <v>3000</v>
      </c>
      <c r="K37" s="153">
        <v>3000</v>
      </c>
      <c r="L37" s="153"/>
      <c r="M37" s="153"/>
      <c r="N37" s="151"/>
      <c r="O37" s="151"/>
      <c r="P37" s="151"/>
      <c r="Q37" s="153"/>
      <c r="R37" s="153"/>
      <c r="S37" s="153"/>
      <c r="T37" s="153"/>
      <c r="U37" s="153"/>
      <c r="V37" s="153"/>
      <c r="W37" s="153"/>
    </row>
    <row r="38" ht="52.5" customHeight="1" outlineLevel="1" spans="1:23">
      <c r="A38" s="151" t="s">
        <v>300</v>
      </c>
      <c r="B38" s="151" t="s">
        <v>340</v>
      </c>
      <c r="C38" s="151" t="s">
        <v>339</v>
      </c>
      <c r="D38" s="151" t="s">
        <v>72</v>
      </c>
      <c r="E38" s="151" t="s">
        <v>127</v>
      </c>
      <c r="F38" s="151" t="s">
        <v>128</v>
      </c>
      <c r="G38" s="151" t="s">
        <v>315</v>
      </c>
      <c r="H38" s="151" t="s">
        <v>316</v>
      </c>
      <c r="I38" s="153">
        <v>12500</v>
      </c>
      <c r="J38" s="153">
        <v>12500</v>
      </c>
      <c r="K38" s="153">
        <v>12500</v>
      </c>
      <c r="L38" s="153"/>
      <c r="M38" s="153"/>
      <c r="N38" s="151"/>
      <c r="O38" s="151"/>
      <c r="P38" s="151"/>
      <c r="Q38" s="153"/>
      <c r="R38" s="153"/>
      <c r="S38" s="153"/>
      <c r="T38" s="153"/>
      <c r="U38" s="153"/>
      <c r="V38" s="153"/>
      <c r="W38" s="153"/>
    </row>
    <row r="39" ht="52.5" customHeight="1" spans="1:23">
      <c r="A39" s="151"/>
      <c r="B39" s="151"/>
      <c r="C39" s="151" t="s">
        <v>341</v>
      </c>
      <c r="D39" s="151"/>
      <c r="E39" s="151"/>
      <c r="F39" s="151"/>
      <c r="G39" s="151"/>
      <c r="H39" s="151"/>
      <c r="I39" s="153">
        <v>200000</v>
      </c>
      <c r="J39" s="153">
        <v>200000</v>
      </c>
      <c r="K39" s="153">
        <v>200000</v>
      </c>
      <c r="L39" s="153"/>
      <c r="M39" s="153"/>
      <c r="N39" s="151"/>
      <c r="O39" s="151"/>
      <c r="P39" s="151"/>
      <c r="Q39" s="153"/>
      <c r="R39" s="153"/>
      <c r="S39" s="153"/>
      <c r="T39" s="153"/>
      <c r="U39" s="153"/>
      <c r="V39" s="153"/>
      <c r="W39" s="153"/>
    </row>
    <row r="40" ht="52.5" customHeight="1" outlineLevel="1" spans="1:23">
      <c r="A40" s="151" t="s">
        <v>305</v>
      </c>
      <c r="B40" s="151" t="s">
        <v>342</v>
      </c>
      <c r="C40" s="151" t="s">
        <v>341</v>
      </c>
      <c r="D40" s="151" t="s">
        <v>72</v>
      </c>
      <c r="E40" s="151" t="s">
        <v>127</v>
      </c>
      <c r="F40" s="151" t="s">
        <v>128</v>
      </c>
      <c r="G40" s="151" t="s">
        <v>280</v>
      </c>
      <c r="H40" s="151" t="s">
        <v>281</v>
      </c>
      <c r="I40" s="153">
        <v>180000</v>
      </c>
      <c r="J40" s="153">
        <v>180000</v>
      </c>
      <c r="K40" s="153">
        <v>180000</v>
      </c>
      <c r="L40" s="153"/>
      <c r="M40" s="153"/>
      <c r="N40" s="151"/>
      <c r="O40" s="151"/>
      <c r="P40" s="151"/>
      <c r="Q40" s="153"/>
      <c r="R40" s="153"/>
      <c r="S40" s="153"/>
      <c r="T40" s="153"/>
      <c r="U40" s="153"/>
      <c r="V40" s="153"/>
      <c r="W40" s="153"/>
    </row>
    <row r="41" ht="52.5" customHeight="1" outlineLevel="1" spans="1:23">
      <c r="A41" s="151" t="s">
        <v>305</v>
      </c>
      <c r="B41" s="151" t="s">
        <v>342</v>
      </c>
      <c r="C41" s="151" t="s">
        <v>341</v>
      </c>
      <c r="D41" s="151" t="s">
        <v>72</v>
      </c>
      <c r="E41" s="151" t="s">
        <v>127</v>
      </c>
      <c r="F41" s="151" t="s">
        <v>128</v>
      </c>
      <c r="G41" s="151" t="s">
        <v>315</v>
      </c>
      <c r="H41" s="151" t="s">
        <v>316</v>
      </c>
      <c r="I41" s="153">
        <v>20000</v>
      </c>
      <c r="J41" s="153">
        <v>20000</v>
      </c>
      <c r="K41" s="153">
        <v>20000</v>
      </c>
      <c r="L41" s="153"/>
      <c r="M41" s="153"/>
      <c r="N41" s="151"/>
      <c r="O41" s="151"/>
      <c r="P41" s="151"/>
      <c r="Q41" s="153"/>
      <c r="R41" s="153"/>
      <c r="S41" s="153"/>
      <c r="T41" s="153"/>
      <c r="U41" s="153"/>
      <c r="V41" s="153"/>
      <c r="W41" s="153"/>
    </row>
    <row r="42" ht="30" customHeight="1" spans="1:23">
      <c r="A42" s="152" t="s">
        <v>56</v>
      </c>
      <c r="B42" s="152"/>
      <c r="C42" s="152"/>
      <c r="D42" s="152"/>
      <c r="E42" s="152"/>
      <c r="F42" s="152"/>
      <c r="G42" s="152"/>
      <c r="H42" s="152"/>
      <c r="I42" s="153">
        <v>9427900</v>
      </c>
      <c r="J42" s="153">
        <v>9427900</v>
      </c>
      <c r="K42" s="153">
        <v>9427900</v>
      </c>
      <c r="L42" s="153"/>
      <c r="M42" s="153"/>
      <c r="N42" s="153"/>
      <c r="O42" s="153"/>
      <c r="P42" s="153"/>
      <c r="Q42" s="153"/>
      <c r="R42" s="153"/>
      <c r="S42" s="153"/>
      <c r="T42" s="153"/>
      <c r="U42" s="153"/>
      <c r="V42" s="153"/>
      <c r="W42" s="153"/>
    </row>
  </sheetData>
  <mergeCells count="30">
    <mergeCell ref="A1:W1"/>
    <mergeCell ref="A2:W2"/>
    <mergeCell ref="A3:G3"/>
    <mergeCell ref="V3:W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2"/>
  <sheetViews>
    <sheetView showZeros="0" topLeftCell="A49" workbookViewId="0">
      <selection activeCell="G25" sqref="G25"/>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343</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"单位名称："&amp;"陇川县水利局"</f>
        <v>单位名称：陇川县水利局</v>
      </c>
      <c r="B3" s="142"/>
      <c r="C3" s="142"/>
      <c r="D3" s="142"/>
      <c r="E3" s="142"/>
      <c r="F3" s="142"/>
      <c r="G3" s="142"/>
      <c r="H3" s="142"/>
      <c r="I3" s="142"/>
      <c r="J3" s="142"/>
    </row>
    <row r="4" ht="22.5" customHeight="1" spans="1:10">
      <c r="A4" s="144" t="s">
        <v>344</v>
      </c>
      <c r="B4" s="144" t="s">
        <v>345</v>
      </c>
      <c r="C4" s="144" t="s">
        <v>346</v>
      </c>
      <c r="D4" s="144" t="s">
        <v>347</v>
      </c>
      <c r="E4" s="144" t="s">
        <v>348</v>
      </c>
      <c r="F4" s="144" t="s">
        <v>349</v>
      </c>
      <c r="G4" s="144" t="s">
        <v>350</v>
      </c>
      <c r="H4" s="144" t="s">
        <v>351</v>
      </c>
      <c r="I4" s="144" t="s">
        <v>352</v>
      </c>
      <c r="J4" s="144" t="s">
        <v>353</v>
      </c>
    </row>
    <row r="5" ht="22.5" customHeight="1" spans="1:10">
      <c r="A5" s="144" t="s">
        <v>85</v>
      </c>
      <c r="B5" s="144" t="s">
        <v>86</v>
      </c>
      <c r="C5" s="144" t="s">
        <v>87</v>
      </c>
      <c r="D5" s="144" t="s">
        <v>88</v>
      </c>
      <c r="E5" s="144" t="s">
        <v>89</v>
      </c>
      <c r="F5" s="144" t="s">
        <v>90</v>
      </c>
      <c r="G5" s="144" t="s">
        <v>91</v>
      </c>
      <c r="H5" s="144" t="s">
        <v>92</v>
      </c>
      <c r="I5" s="144" t="s">
        <v>93</v>
      </c>
      <c r="J5" s="144" t="s">
        <v>94</v>
      </c>
    </row>
    <row r="6" ht="52.5" customHeight="1" spans="1:10">
      <c r="A6" s="144" t="s">
        <v>72</v>
      </c>
      <c r="B6" s="144"/>
      <c r="C6" s="144"/>
      <c r="D6" s="144"/>
      <c r="E6" s="144"/>
      <c r="F6" s="144"/>
      <c r="G6" s="144"/>
      <c r="H6" s="144"/>
      <c r="I6" s="144"/>
      <c r="J6" s="144"/>
    </row>
    <row r="7" ht="52.5" customHeight="1" outlineLevel="1" spans="1:10">
      <c r="A7" s="145" t="s">
        <v>333</v>
      </c>
      <c r="B7" s="145" t="s">
        <v>354</v>
      </c>
      <c r="C7" s="145" t="s">
        <v>355</v>
      </c>
      <c r="D7" s="145" t="s">
        <v>356</v>
      </c>
      <c r="E7" s="145" t="s">
        <v>357</v>
      </c>
      <c r="F7" s="145" t="s">
        <v>358</v>
      </c>
      <c r="G7" s="144" t="s">
        <v>359</v>
      </c>
      <c r="H7" s="144" t="s">
        <v>360</v>
      </c>
      <c r="I7" s="145" t="s">
        <v>361</v>
      </c>
      <c r="J7" s="145" t="s">
        <v>357</v>
      </c>
    </row>
    <row r="8" ht="52.5" customHeight="1" outlineLevel="1" spans="1:10">
      <c r="A8" s="145" t="s">
        <v>333</v>
      </c>
      <c r="B8" s="145" t="s">
        <v>354</v>
      </c>
      <c r="C8" s="145" t="s">
        <v>362</v>
      </c>
      <c r="D8" s="145" t="s">
        <v>363</v>
      </c>
      <c r="E8" s="145" t="s">
        <v>364</v>
      </c>
      <c r="F8" s="145" t="s">
        <v>358</v>
      </c>
      <c r="G8" s="144" t="s">
        <v>365</v>
      </c>
      <c r="H8" s="144" t="s">
        <v>360</v>
      </c>
      <c r="I8" s="145" t="s">
        <v>361</v>
      </c>
      <c r="J8" s="145" t="s">
        <v>364</v>
      </c>
    </row>
    <row r="9" ht="52.5" customHeight="1" outlineLevel="1" spans="1:10">
      <c r="A9" s="145" t="s">
        <v>333</v>
      </c>
      <c r="B9" s="145" t="s">
        <v>354</v>
      </c>
      <c r="C9" s="145" t="s">
        <v>366</v>
      </c>
      <c r="D9" s="145" t="s">
        <v>367</v>
      </c>
      <c r="E9" s="145" t="s">
        <v>368</v>
      </c>
      <c r="F9" s="145" t="s">
        <v>369</v>
      </c>
      <c r="G9" s="144" t="s">
        <v>365</v>
      </c>
      <c r="H9" s="144" t="s">
        <v>360</v>
      </c>
      <c r="I9" s="145" t="s">
        <v>361</v>
      </c>
      <c r="J9" s="145" t="s">
        <v>370</v>
      </c>
    </row>
    <row r="10" ht="52.5" customHeight="1" outlineLevel="1" spans="1:10">
      <c r="A10" s="145" t="s">
        <v>319</v>
      </c>
      <c r="B10" s="145" t="s">
        <v>319</v>
      </c>
      <c r="C10" s="145" t="s">
        <v>355</v>
      </c>
      <c r="D10" s="145" t="s">
        <v>371</v>
      </c>
      <c r="E10" s="145" t="s">
        <v>372</v>
      </c>
      <c r="F10" s="145" t="s">
        <v>358</v>
      </c>
      <c r="G10" s="144" t="s">
        <v>359</v>
      </c>
      <c r="H10" s="144" t="s">
        <v>373</v>
      </c>
      <c r="I10" s="145" t="s">
        <v>361</v>
      </c>
      <c r="J10" s="145" t="s">
        <v>374</v>
      </c>
    </row>
    <row r="11" ht="52.5" customHeight="1" outlineLevel="1" spans="1:10">
      <c r="A11" s="145" t="s">
        <v>319</v>
      </c>
      <c r="B11" s="145" t="s">
        <v>319</v>
      </c>
      <c r="C11" s="145" t="s">
        <v>362</v>
      </c>
      <c r="D11" s="145" t="s">
        <v>375</v>
      </c>
      <c r="E11" s="145" t="s">
        <v>376</v>
      </c>
      <c r="F11" s="145" t="s">
        <v>358</v>
      </c>
      <c r="G11" s="144" t="s">
        <v>377</v>
      </c>
      <c r="H11" s="144"/>
      <c r="I11" s="145" t="s">
        <v>378</v>
      </c>
      <c r="J11" s="145" t="s">
        <v>374</v>
      </c>
    </row>
    <row r="12" ht="52.5" customHeight="1" outlineLevel="1" spans="1:10">
      <c r="A12" s="145" t="s">
        <v>319</v>
      </c>
      <c r="B12" s="145" t="s">
        <v>319</v>
      </c>
      <c r="C12" s="145" t="s">
        <v>366</v>
      </c>
      <c r="D12" s="145" t="s">
        <v>367</v>
      </c>
      <c r="E12" s="145" t="s">
        <v>379</v>
      </c>
      <c r="F12" s="145" t="s">
        <v>369</v>
      </c>
      <c r="G12" s="144" t="s">
        <v>380</v>
      </c>
      <c r="H12" s="144" t="s">
        <v>360</v>
      </c>
      <c r="I12" s="145" t="s">
        <v>361</v>
      </c>
      <c r="J12" s="145" t="s">
        <v>381</v>
      </c>
    </row>
    <row r="13" ht="52.5" customHeight="1" outlineLevel="1" spans="1:10">
      <c r="A13" s="145" t="s">
        <v>319</v>
      </c>
      <c r="B13" s="145" t="s">
        <v>319</v>
      </c>
      <c r="C13" s="145" t="s">
        <v>382</v>
      </c>
      <c r="D13" s="145" t="s">
        <v>383</v>
      </c>
      <c r="E13" s="145" t="s">
        <v>384</v>
      </c>
      <c r="F13" s="145" t="s">
        <v>385</v>
      </c>
      <c r="G13" s="144" t="s">
        <v>386</v>
      </c>
      <c r="H13" s="144" t="s">
        <v>360</v>
      </c>
      <c r="I13" s="145" t="s">
        <v>361</v>
      </c>
      <c r="J13" s="145" t="s">
        <v>387</v>
      </c>
    </row>
    <row r="14" ht="52.5" customHeight="1" outlineLevel="1" spans="1:10">
      <c r="A14" s="145" t="s">
        <v>339</v>
      </c>
      <c r="B14" s="145" t="s">
        <v>388</v>
      </c>
      <c r="C14" s="145" t="s">
        <v>355</v>
      </c>
      <c r="D14" s="145" t="s">
        <v>371</v>
      </c>
      <c r="E14" s="145" t="s">
        <v>389</v>
      </c>
      <c r="F14" s="145" t="s">
        <v>358</v>
      </c>
      <c r="G14" s="144" t="s">
        <v>390</v>
      </c>
      <c r="H14" s="144" t="s">
        <v>391</v>
      </c>
      <c r="I14" s="145" t="s">
        <v>361</v>
      </c>
      <c r="J14" s="145" t="s">
        <v>388</v>
      </c>
    </row>
    <row r="15" ht="52.5" customHeight="1" outlineLevel="1" spans="1:10">
      <c r="A15" s="145" t="s">
        <v>339</v>
      </c>
      <c r="B15" s="145" t="s">
        <v>388</v>
      </c>
      <c r="C15" s="145" t="s">
        <v>362</v>
      </c>
      <c r="D15" s="145" t="s">
        <v>375</v>
      </c>
      <c r="E15" s="145" t="s">
        <v>392</v>
      </c>
      <c r="F15" s="145" t="s">
        <v>358</v>
      </c>
      <c r="G15" s="144" t="s">
        <v>393</v>
      </c>
      <c r="H15" s="144"/>
      <c r="I15" s="145" t="s">
        <v>378</v>
      </c>
      <c r="J15" s="145" t="s">
        <v>394</v>
      </c>
    </row>
    <row r="16" ht="52.5" customHeight="1" outlineLevel="1" spans="1:10">
      <c r="A16" s="145" t="s">
        <v>339</v>
      </c>
      <c r="B16" s="145" t="s">
        <v>388</v>
      </c>
      <c r="C16" s="145" t="s">
        <v>366</v>
      </c>
      <c r="D16" s="145" t="s">
        <v>367</v>
      </c>
      <c r="E16" s="145" t="s">
        <v>395</v>
      </c>
      <c r="F16" s="145" t="s">
        <v>369</v>
      </c>
      <c r="G16" s="144" t="s">
        <v>380</v>
      </c>
      <c r="H16" s="144" t="s">
        <v>360</v>
      </c>
      <c r="I16" s="145" t="s">
        <v>361</v>
      </c>
      <c r="J16" s="145" t="s">
        <v>381</v>
      </c>
    </row>
    <row r="17" ht="52.5" customHeight="1" outlineLevel="1" spans="1:10">
      <c r="A17" s="145" t="s">
        <v>325</v>
      </c>
      <c r="B17" s="145" t="s">
        <v>325</v>
      </c>
      <c r="C17" s="145" t="s">
        <v>355</v>
      </c>
      <c r="D17" s="145" t="s">
        <v>356</v>
      </c>
      <c r="E17" s="145" t="s">
        <v>396</v>
      </c>
      <c r="F17" s="145" t="s">
        <v>358</v>
      </c>
      <c r="G17" s="144" t="s">
        <v>386</v>
      </c>
      <c r="H17" s="144" t="s">
        <v>360</v>
      </c>
      <c r="I17" s="145" t="s">
        <v>361</v>
      </c>
      <c r="J17" s="145" t="s">
        <v>397</v>
      </c>
    </row>
    <row r="18" ht="52.5" customHeight="1" outlineLevel="1" spans="1:10">
      <c r="A18" s="145" t="s">
        <v>325</v>
      </c>
      <c r="B18" s="145" t="s">
        <v>325</v>
      </c>
      <c r="C18" s="145" t="s">
        <v>362</v>
      </c>
      <c r="D18" s="145" t="s">
        <v>375</v>
      </c>
      <c r="E18" s="145" t="s">
        <v>398</v>
      </c>
      <c r="F18" s="145" t="s">
        <v>358</v>
      </c>
      <c r="G18" s="144" t="s">
        <v>386</v>
      </c>
      <c r="H18" s="144" t="s">
        <v>360</v>
      </c>
      <c r="I18" s="145" t="s">
        <v>361</v>
      </c>
      <c r="J18" s="145" t="s">
        <v>399</v>
      </c>
    </row>
    <row r="19" ht="52.5" customHeight="1" outlineLevel="1" spans="1:10">
      <c r="A19" s="145" t="s">
        <v>325</v>
      </c>
      <c r="B19" s="145" t="s">
        <v>325</v>
      </c>
      <c r="C19" s="145" t="s">
        <v>382</v>
      </c>
      <c r="D19" s="145" t="s">
        <v>383</v>
      </c>
      <c r="E19" s="145" t="s">
        <v>400</v>
      </c>
      <c r="F19" s="145" t="s">
        <v>385</v>
      </c>
      <c r="G19" s="144" t="s">
        <v>401</v>
      </c>
      <c r="H19" s="144" t="s">
        <v>360</v>
      </c>
      <c r="I19" s="145" t="s">
        <v>361</v>
      </c>
      <c r="J19" s="145" t="s">
        <v>400</v>
      </c>
    </row>
    <row r="20" ht="52.5" customHeight="1" outlineLevel="1" spans="1:10">
      <c r="A20" s="145" t="s">
        <v>299</v>
      </c>
      <c r="B20" s="145" t="s">
        <v>402</v>
      </c>
      <c r="C20" s="145" t="s">
        <v>355</v>
      </c>
      <c r="D20" s="145" t="s">
        <v>356</v>
      </c>
      <c r="E20" s="145" t="s">
        <v>403</v>
      </c>
      <c r="F20" s="145" t="s">
        <v>358</v>
      </c>
      <c r="G20" s="144" t="s">
        <v>377</v>
      </c>
      <c r="H20" s="144"/>
      <c r="I20" s="145" t="s">
        <v>378</v>
      </c>
      <c r="J20" s="145" t="s">
        <v>403</v>
      </c>
    </row>
    <row r="21" ht="52.5" customHeight="1" outlineLevel="1" spans="1:10">
      <c r="A21" s="145" t="s">
        <v>299</v>
      </c>
      <c r="B21" s="145" t="s">
        <v>402</v>
      </c>
      <c r="C21" s="145" t="s">
        <v>362</v>
      </c>
      <c r="D21" s="145" t="s">
        <v>404</v>
      </c>
      <c r="E21" s="145" t="s">
        <v>405</v>
      </c>
      <c r="F21" s="145" t="s">
        <v>369</v>
      </c>
      <c r="G21" s="144" t="s">
        <v>406</v>
      </c>
      <c r="H21" s="144"/>
      <c r="I21" s="145" t="s">
        <v>378</v>
      </c>
      <c r="J21" s="145" t="s">
        <v>405</v>
      </c>
    </row>
    <row r="22" ht="52.5" customHeight="1" outlineLevel="1" spans="1:10">
      <c r="A22" s="145" t="s">
        <v>299</v>
      </c>
      <c r="B22" s="145" t="s">
        <v>402</v>
      </c>
      <c r="C22" s="145" t="s">
        <v>366</v>
      </c>
      <c r="D22" s="145" t="s">
        <v>367</v>
      </c>
      <c r="E22" s="145" t="s">
        <v>407</v>
      </c>
      <c r="F22" s="145" t="s">
        <v>369</v>
      </c>
      <c r="G22" s="144" t="s">
        <v>359</v>
      </c>
      <c r="H22" s="144" t="s">
        <v>360</v>
      </c>
      <c r="I22" s="145" t="s">
        <v>361</v>
      </c>
      <c r="J22" s="145" t="s">
        <v>367</v>
      </c>
    </row>
    <row r="23" ht="52.5" customHeight="1" outlineLevel="1" spans="1:10">
      <c r="A23" s="145" t="s">
        <v>341</v>
      </c>
      <c r="B23" s="145" t="s">
        <v>341</v>
      </c>
      <c r="C23" s="145" t="s">
        <v>355</v>
      </c>
      <c r="D23" s="145" t="s">
        <v>356</v>
      </c>
      <c r="E23" s="145" t="s">
        <v>408</v>
      </c>
      <c r="F23" s="145" t="s">
        <v>358</v>
      </c>
      <c r="G23" s="144" t="s">
        <v>359</v>
      </c>
      <c r="H23" s="144" t="s">
        <v>360</v>
      </c>
      <c r="I23" s="145" t="s">
        <v>361</v>
      </c>
      <c r="J23" s="145" t="s">
        <v>409</v>
      </c>
    </row>
    <row r="24" ht="52.5" customHeight="1" outlineLevel="1" spans="1:10">
      <c r="A24" s="145" t="s">
        <v>341</v>
      </c>
      <c r="B24" s="145" t="s">
        <v>341</v>
      </c>
      <c r="C24" s="145" t="s">
        <v>355</v>
      </c>
      <c r="D24" s="145" t="s">
        <v>410</v>
      </c>
      <c r="E24" s="145" t="s">
        <v>411</v>
      </c>
      <c r="F24" s="145" t="s">
        <v>358</v>
      </c>
      <c r="G24" s="144" t="s">
        <v>386</v>
      </c>
      <c r="H24" s="144" t="s">
        <v>360</v>
      </c>
      <c r="I24" s="145" t="s">
        <v>361</v>
      </c>
      <c r="J24" s="145" t="s">
        <v>411</v>
      </c>
    </row>
    <row r="25" ht="52.5" customHeight="1" outlineLevel="1" spans="1:10">
      <c r="A25" s="145" t="s">
        <v>341</v>
      </c>
      <c r="B25" s="145" t="s">
        <v>341</v>
      </c>
      <c r="C25" s="145" t="s">
        <v>362</v>
      </c>
      <c r="D25" s="145" t="s">
        <v>363</v>
      </c>
      <c r="E25" s="145" t="s">
        <v>412</v>
      </c>
      <c r="F25" s="145" t="s">
        <v>358</v>
      </c>
      <c r="G25" s="144" t="s">
        <v>413</v>
      </c>
      <c r="H25" s="144"/>
      <c r="I25" s="145" t="s">
        <v>378</v>
      </c>
      <c r="J25" s="145" t="s">
        <v>409</v>
      </c>
    </row>
    <row r="26" ht="52.5" customHeight="1" outlineLevel="1" spans="1:10">
      <c r="A26" s="145" t="s">
        <v>327</v>
      </c>
      <c r="B26" s="145" t="s">
        <v>414</v>
      </c>
      <c r="C26" s="145" t="s">
        <v>355</v>
      </c>
      <c r="D26" s="145" t="s">
        <v>371</v>
      </c>
      <c r="E26" s="145" t="s">
        <v>415</v>
      </c>
      <c r="F26" s="145" t="s">
        <v>358</v>
      </c>
      <c r="G26" s="144" t="s">
        <v>386</v>
      </c>
      <c r="H26" s="144" t="s">
        <v>416</v>
      </c>
      <c r="I26" s="145" t="s">
        <v>361</v>
      </c>
      <c r="J26" s="145" t="s">
        <v>417</v>
      </c>
    </row>
    <row r="27" ht="52.5" customHeight="1" outlineLevel="1" spans="1:10">
      <c r="A27" s="145" t="s">
        <v>327</v>
      </c>
      <c r="B27" s="145" t="s">
        <v>414</v>
      </c>
      <c r="C27" s="145" t="s">
        <v>362</v>
      </c>
      <c r="D27" s="145" t="s">
        <v>375</v>
      </c>
      <c r="E27" s="145" t="s">
        <v>418</v>
      </c>
      <c r="F27" s="145" t="s">
        <v>358</v>
      </c>
      <c r="G27" s="144" t="s">
        <v>419</v>
      </c>
      <c r="H27" s="144"/>
      <c r="I27" s="145" t="s">
        <v>378</v>
      </c>
      <c r="J27" s="145" t="s">
        <v>420</v>
      </c>
    </row>
    <row r="28" ht="52.5" customHeight="1" outlineLevel="1" spans="1:10">
      <c r="A28" s="145" t="s">
        <v>327</v>
      </c>
      <c r="B28" s="145" t="s">
        <v>414</v>
      </c>
      <c r="C28" s="145" t="s">
        <v>366</v>
      </c>
      <c r="D28" s="145" t="s">
        <v>367</v>
      </c>
      <c r="E28" s="145" t="s">
        <v>421</v>
      </c>
      <c r="F28" s="145" t="s">
        <v>369</v>
      </c>
      <c r="G28" s="144" t="s">
        <v>365</v>
      </c>
      <c r="H28" s="144" t="s">
        <v>360</v>
      </c>
      <c r="I28" s="145" t="s">
        <v>361</v>
      </c>
      <c r="J28" s="145" t="s">
        <v>422</v>
      </c>
    </row>
    <row r="29" ht="52.5" customHeight="1" outlineLevel="1" spans="1:10">
      <c r="A29" s="145" t="s">
        <v>309</v>
      </c>
      <c r="B29" s="145" t="s">
        <v>423</v>
      </c>
      <c r="C29" s="145" t="s">
        <v>355</v>
      </c>
      <c r="D29" s="145" t="s">
        <v>371</v>
      </c>
      <c r="E29" s="145" t="s">
        <v>424</v>
      </c>
      <c r="F29" s="145" t="s">
        <v>358</v>
      </c>
      <c r="G29" s="144" t="s">
        <v>425</v>
      </c>
      <c r="H29" s="144" t="s">
        <v>426</v>
      </c>
      <c r="I29" s="145" t="s">
        <v>361</v>
      </c>
      <c r="J29" s="145" t="s">
        <v>427</v>
      </c>
    </row>
    <row r="30" ht="52.5" customHeight="1" outlineLevel="1" spans="1:10">
      <c r="A30" s="145" t="s">
        <v>309</v>
      </c>
      <c r="B30" s="145" t="s">
        <v>423</v>
      </c>
      <c r="C30" s="145" t="s">
        <v>362</v>
      </c>
      <c r="D30" s="145" t="s">
        <v>375</v>
      </c>
      <c r="E30" s="145" t="s">
        <v>428</v>
      </c>
      <c r="F30" s="145" t="s">
        <v>358</v>
      </c>
      <c r="G30" s="144" t="s">
        <v>425</v>
      </c>
      <c r="H30" s="144" t="s">
        <v>426</v>
      </c>
      <c r="I30" s="145" t="s">
        <v>361</v>
      </c>
      <c r="J30" s="145" t="s">
        <v>427</v>
      </c>
    </row>
    <row r="31" ht="52.5" customHeight="1" outlineLevel="1" spans="1:10">
      <c r="A31" s="145" t="s">
        <v>309</v>
      </c>
      <c r="B31" s="145" t="s">
        <v>423</v>
      </c>
      <c r="C31" s="145" t="s">
        <v>366</v>
      </c>
      <c r="D31" s="145" t="s">
        <v>367</v>
      </c>
      <c r="E31" s="145" t="s">
        <v>429</v>
      </c>
      <c r="F31" s="145" t="s">
        <v>369</v>
      </c>
      <c r="G31" s="144" t="s">
        <v>365</v>
      </c>
      <c r="H31" s="144" t="s">
        <v>360</v>
      </c>
      <c r="I31" s="145" t="s">
        <v>361</v>
      </c>
      <c r="J31" s="145" t="s">
        <v>422</v>
      </c>
    </row>
    <row r="32" ht="52.5" customHeight="1" outlineLevel="1" spans="1:10">
      <c r="A32" s="145" t="s">
        <v>337</v>
      </c>
      <c r="B32" s="145" t="s">
        <v>430</v>
      </c>
      <c r="C32" s="145" t="s">
        <v>355</v>
      </c>
      <c r="D32" s="145" t="s">
        <v>371</v>
      </c>
      <c r="E32" s="145" t="s">
        <v>431</v>
      </c>
      <c r="F32" s="145" t="s">
        <v>358</v>
      </c>
      <c r="G32" s="144" t="s">
        <v>432</v>
      </c>
      <c r="H32" s="144" t="s">
        <v>416</v>
      </c>
      <c r="I32" s="145" t="s">
        <v>361</v>
      </c>
      <c r="J32" s="145" t="s">
        <v>431</v>
      </c>
    </row>
    <row r="33" ht="52.5" customHeight="1" outlineLevel="1" spans="1:10">
      <c r="A33" s="145" t="s">
        <v>337</v>
      </c>
      <c r="B33" s="145" t="s">
        <v>430</v>
      </c>
      <c r="C33" s="145" t="s">
        <v>362</v>
      </c>
      <c r="D33" s="145" t="s">
        <v>375</v>
      </c>
      <c r="E33" s="145" t="s">
        <v>433</v>
      </c>
      <c r="F33" s="145" t="s">
        <v>358</v>
      </c>
      <c r="G33" s="144" t="s">
        <v>434</v>
      </c>
      <c r="H33" s="144" t="s">
        <v>435</v>
      </c>
      <c r="I33" s="145" t="s">
        <v>361</v>
      </c>
      <c r="J33" s="145" t="s">
        <v>433</v>
      </c>
    </row>
    <row r="34" ht="52.5" customHeight="1" outlineLevel="1" spans="1:10">
      <c r="A34" s="145" t="s">
        <v>337</v>
      </c>
      <c r="B34" s="145" t="s">
        <v>430</v>
      </c>
      <c r="C34" s="145" t="s">
        <v>366</v>
      </c>
      <c r="D34" s="145" t="s">
        <v>367</v>
      </c>
      <c r="E34" s="145" t="s">
        <v>436</v>
      </c>
      <c r="F34" s="145" t="s">
        <v>369</v>
      </c>
      <c r="G34" s="144" t="s">
        <v>365</v>
      </c>
      <c r="H34" s="144" t="s">
        <v>360</v>
      </c>
      <c r="I34" s="145" t="s">
        <v>361</v>
      </c>
      <c r="J34" s="145" t="s">
        <v>436</v>
      </c>
    </row>
    <row r="35" ht="52.5" customHeight="1" outlineLevel="1" spans="1:10">
      <c r="A35" s="145" t="s">
        <v>317</v>
      </c>
      <c r="B35" s="145" t="s">
        <v>437</v>
      </c>
      <c r="C35" s="145" t="s">
        <v>355</v>
      </c>
      <c r="D35" s="145" t="s">
        <v>410</v>
      </c>
      <c r="E35" s="145" t="s">
        <v>438</v>
      </c>
      <c r="F35" s="145" t="s">
        <v>358</v>
      </c>
      <c r="G35" s="144" t="s">
        <v>386</v>
      </c>
      <c r="H35" s="144" t="s">
        <v>360</v>
      </c>
      <c r="I35" s="145" t="s">
        <v>361</v>
      </c>
      <c r="J35" s="145" t="s">
        <v>438</v>
      </c>
    </row>
    <row r="36" ht="52.5" customHeight="1" outlineLevel="1" spans="1:10">
      <c r="A36" s="145" t="s">
        <v>317</v>
      </c>
      <c r="B36" s="145" t="s">
        <v>437</v>
      </c>
      <c r="C36" s="145" t="s">
        <v>362</v>
      </c>
      <c r="D36" s="145" t="s">
        <v>375</v>
      </c>
      <c r="E36" s="145" t="s">
        <v>439</v>
      </c>
      <c r="F36" s="145" t="s">
        <v>358</v>
      </c>
      <c r="G36" s="144" t="s">
        <v>440</v>
      </c>
      <c r="H36" s="144" t="s">
        <v>435</v>
      </c>
      <c r="I36" s="145" t="s">
        <v>361</v>
      </c>
      <c r="J36" s="145" t="s">
        <v>439</v>
      </c>
    </row>
    <row r="37" ht="52.5" customHeight="1" outlineLevel="1" spans="1:10">
      <c r="A37" s="145" t="s">
        <v>317</v>
      </c>
      <c r="B37" s="145" t="s">
        <v>437</v>
      </c>
      <c r="C37" s="145" t="s">
        <v>382</v>
      </c>
      <c r="D37" s="145" t="s">
        <v>383</v>
      </c>
      <c r="E37" s="145" t="s">
        <v>441</v>
      </c>
      <c r="F37" s="145" t="s">
        <v>385</v>
      </c>
      <c r="G37" s="144" t="s">
        <v>386</v>
      </c>
      <c r="H37" s="144" t="s">
        <v>360</v>
      </c>
      <c r="I37" s="145" t="s">
        <v>361</v>
      </c>
      <c r="J37" s="145" t="s">
        <v>441</v>
      </c>
    </row>
    <row r="38" ht="52.5" customHeight="1" outlineLevel="1" spans="1:10">
      <c r="A38" s="145" t="s">
        <v>331</v>
      </c>
      <c r="B38" s="145" t="s">
        <v>442</v>
      </c>
      <c r="C38" s="145" t="s">
        <v>355</v>
      </c>
      <c r="D38" s="145" t="s">
        <v>410</v>
      </c>
      <c r="E38" s="145" t="s">
        <v>443</v>
      </c>
      <c r="F38" s="145" t="s">
        <v>369</v>
      </c>
      <c r="G38" s="144" t="s">
        <v>401</v>
      </c>
      <c r="H38" s="144" t="s">
        <v>360</v>
      </c>
      <c r="I38" s="145" t="s">
        <v>361</v>
      </c>
      <c r="J38" s="145" t="s">
        <v>443</v>
      </c>
    </row>
    <row r="39" ht="52.5" customHeight="1" outlineLevel="1" spans="1:10">
      <c r="A39" s="145" t="s">
        <v>331</v>
      </c>
      <c r="B39" s="145" t="s">
        <v>442</v>
      </c>
      <c r="C39" s="145" t="s">
        <v>362</v>
      </c>
      <c r="D39" s="145" t="s">
        <v>404</v>
      </c>
      <c r="E39" s="145" t="s">
        <v>444</v>
      </c>
      <c r="F39" s="145" t="s">
        <v>369</v>
      </c>
      <c r="G39" s="144" t="s">
        <v>401</v>
      </c>
      <c r="H39" s="144" t="s">
        <v>360</v>
      </c>
      <c r="I39" s="145" t="s">
        <v>361</v>
      </c>
      <c r="J39" s="145" t="s">
        <v>444</v>
      </c>
    </row>
    <row r="40" ht="52.5" customHeight="1" outlineLevel="1" spans="1:10">
      <c r="A40" s="145" t="s">
        <v>331</v>
      </c>
      <c r="B40" s="145" t="s">
        <v>442</v>
      </c>
      <c r="C40" s="145" t="s">
        <v>366</v>
      </c>
      <c r="D40" s="145" t="s">
        <v>367</v>
      </c>
      <c r="E40" s="145" t="s">
        <v>445</v>
      </c>
      <c r="F40" s="145" t="s">
        <v>369</v>
      </c>
      <c r="G40" s="144" t="s">
        <v>365</v>
      </c>
      <c r="H40" s="144" t="s">
        <v>360</v>
      </c>
      <c r="I40" s="145" t="s">
        <v>361</v>
      </c>
      <c r="J40" s="145" t="s">
        <v>445</v>
      </c>
    </row>
    <row r="41" ht="52.5" customHeight="1" outlineLevel="1" spans="1:10">
      <c r="A41" s="145" t="s">
        <v>335</v>
      </c>
      <c r="B41" s="145" t="s">
        <v>446</v>
      </c>
      <c r="C41" s="145" t="s">
        <v>355</v>
      </c>
      <c r="D41" s="145" t="s">
        <v>356</v>
      </c>
      <c r="E41" s="145" t="s">
        <v>447</v>
      </c>
      <c r="F41" s="145" t="s">
        <v>358</v>
      </c>
      <c r="G41" s="144" t="s">
        <v>386</v>
      </c>
      <c r="H41" s="144" t="s">
        <v>360</v>
      </c>
      <c r="I41" s="145" t="s">
        <v>361</v>
      </c>
      <c r="J41" s="145" t="s">
        <v>448</v>
      </c>
    </row>
    <row r="42" ht="52.5" customHeight="1" outlineLevel="1" spans="1:10">
      <c r="A42" s="145" t="s">
        <v>335</v>
      </c>
      <c r="B42" s="145" t="s">
        <v>446</v>
      </c>
      <c r="C42" s="145" t="s">
        <v>362</v>
      </c>
      <c r="D42" s="145" t="s">
        <v>404</v>
      </c>
      <c r="E42" s="145" t="s">
        <v>449</v>
      </c>
      <c r="F42" s="145" t="s">
        <v>369</v>
      </c>
      <c r="G42" s="144" t="s">
        <v>406</v>
      </c>
      <c r="H42" s="144"/>
      <c r="I42" s="145" t="s">
        <v>378</v>
      </c>
      <c r="J42" s="145" t="s">
        <v>450</v>
      </c>
    </row>
    <row r="43" ht="52.5" customHeight="1" outlineLevel="1" spans="1:10">
      <c r="A43" s="145" t="s">
        <v>335</v>
      </c>
      <c r="B43" s="145" t="s">
        <v>446</v>
      </c>
      <c r="C43" s="145" t="s">
        <v>366</v>
      </c>
      <c r="D43" s="145" t="s">
        <v>367</v>
      </c>
      <c r="E43" s="145" t="s">
        <v>451</v>
      </c>
      <c r="F43" s="145" t="s">
        <v>369</v>
      </c>
      <c r="G43" s="144" t="s">
        <v>359</v>
      </c>
      <c r="H43" s="144" t="s">
        <v>360</v>
      </c>
      <c r="I43" s="145" t="s">
        <v>361</v>
      </c>
      <c r="J43" s="145" t="s">
        <v>452</v>
      </c>
    </row>
    <row r="44" ht="52.5" customHeight="1" outlineLevel="1" spans="1:10">
      <c r="A44" s="145" t="s">
        <v>304</v>
      </c>
      <c r="B44" s="145" t="s">
        <v>453</v>
      </c>
      <c r="C44" s="145" t="s">
        <v>355</v>
      </c>
      <c r="D44" s="145" t="s">
        <v>410</v>
      </c>
      <c r="E44" s="145" t="s">
        <v>454</v>
      </c>
      <c r="F44" s="145" t="s">
        <v>358</v>
      </c>
      <c r="G44" s="144" t="s">
        <v>386</v>
      </c>
      <c r="H44" s="144" t="s">
        <v>360</v>
      </c>
      <c r="I44" s="145" t="s">
        <v>361</v>
      </c>
      <c r="J44" s="145" t="s">
        <v>411</v>
      </c>
    </row>
    <row r="45" ht="52.5" customHeight="1" outlineLevel="1" spans="1:10">
      <c r="A45" s="145" t="s">
        <v>304</v>
      </c>
      <c r="B45" s="145" t="s">
        <v>453</v>
      </c>
      <c r="C45" s="145" t="s">
        <v>362</v>
      </c>
      <c r="D45" s="145" t="s">
        <v>455</v>
      </c>
      <c r="E45" s="145" t="s">
        <v>456</v>
      </c>
      <c r="F45" s="145" t="s">
        <v>358</v>
      </c>
      <c r="G45" s="144" t="s">
        <v>377</v>
      </c>
      <c r="H45" s="144"/>
      <c r="I45" s="145" t="s">
        <v>378</v>
      </c>
      <c r="J45" s="145" t="s">
        <v>457</v>
      </c>
    </row>
    <row r="46" ht="152" customHeight="1" outlineLevel="1" spans="1:10">
      <c r="A46" s="145" t="s">
        <v>304</v>
      </c>
      <c r="B46" s="145" t="s">
        <v>453</v>
      </c>
      <c r="C46" s="145" t="s">
        <v>382</v>
      </c>
      <c r="D46" s="145" t="s">
        <v>458</v>
      </c>
      <c r="E46" s="145" t="s">
        <v>459</v>
      </c>
      <c r="F46" s="145" t="s">
        <v>358</v>
      </c>
      <c r="G46" s="144" t="s">
        <v>377</v>
      </c>
      <c r="H46" s="144"/>
      <c r="I46" s="145" t="s">
        <v>378</v>
      </c>
      <c r="J46" s="145" t="s">
        <v>459</v>
      </c>
    </row>
    <row r="47" ht="52.5" customHeight="1" outlineLevel="1" spans="1:10">
      <c r="A47" s="145" t="s">
        <v>321</v>
      </c>
      <c r="B47" s="145" t="s">
        <v>460</v>
      </c>
      <c r="C47" s="145" t="s">
        <v>355</v>
      </c>
      <c r="D47" s="145" t="s">
        <v>410</v>
      </c>
      <c r="E47" s="145" t="s">
        <v>461</v>
      </c>
      <c r="F47" s="145" t="s">
        <v>358</v>
      </c>
      <c r="G47" s="144" t="s">
        <v>386</v>
      </c>
      <c r="H47" s="144" t="s">
        <v>360</v>
      </c>
      <c r="I47" s="145" t="s">
        <v>361</v>
      </c>
      <c r="J47" s="145" t="s">
        <v>462</v>
      </c>
    </row>
    <row r="48" ht="52.5" customHeight="1" outlineLevel="1" spans="1:10">
      <c r="A48" s="145" t="s">
        <v>321</v>
      </c>
      <c r="B48" s="145" t="s">
        <v>460</v>
      </c>
      <c r="C48" s="145" t="s">
        <v>362</v>
      </c>
      <c r="D48" s="145" t="s">
        <v>375</v>
      </c>
      <c r="E48" s="145" t="s">
        <v>463</v>
      </c>
      <c r="F48" s="145" t="s">
        <v>358</v>
      </c>
      <c r="G48" s="144" t="s">
        <v>377</v>
      </c>
      <c r="H48" s="144"/>
      <c r="I48" s="145" t="s">
        <v>378</v>
      </c>
      <c r="J48" s="145" t="s">
        <v>449</v>
      </c>
    </row>
    <row r="49" ht="52.5" customHeight="1" outlineLevel="1" spans="1:10">
      <c r="A49" s="145" t="s">
        <v>321</v>
      </c>
      <c r="B49" s="145" t="s">
        <v>460</v>
      </c>
      <c r="C49" s="145" t="s">
        <v>366</v>
      </c>
      <c r="D49" s="145" t="s">
        <v>367</v>
      </c>
      <c r="E49" s="145" t="s">
        <v>367</v>
      </c>
      <c r="F49" s="145" t="s">
        <v>369</v>
      </c>
      <c r="G49" s="144" t="s">
        <v>359</v>
      </c>
      <c r="H49" s="144" t="s">
        <v>360</v>
      </c>
      <c r="I49" s="145" t="s">
        <v>361</v>
      </c>
      <c r="J49" s="145" t="s">
        <v>452</v>
      </c>
    </row>
    <row r="50" ht="52.5" customHeight="1" outlineLevel="1" spans="1:10">
      <c r="A50" s="145" t="s">
        <v>313</v>
      </c>
      <c r="B50" s="145" t="s">
        <v>464</v>
      </c>
      <c r="C50" s="145" t="s">
        <v>355</v>
      </c>
      <c r="D50" s="145" t="s">
        <v>371</v>
      </c>
      <c r="E50" s="145" t="s">
        <v>465</v>
      </c>
      <c r="F50" s="145" t="s">
        <v>358</v>
      </c>
      <c r="G50" s="144" t="s">
        <v>401</v>
      </c>
      <c r="H50" s="144" t="s">
        <v>466</v>
      </c>
      <c r="I50" s="145" t="s">
        <v>361</v>
      </c>
      <c r="J50" s="145" t="s">
        <v>467</v>
      </c>
    </row>
    <row r="51" ht="52.5" customHeight="1" outlineLevel="1" spans="1:10">
      <c r="A51" s="145" t="s">
        <v>313</v>
      </c>
      <c r="B51" s="145" t="s">
        <v>464</v>
      </c>
      <c r="C51" s="145" t="s">
        <v>355</v>
      </c>
      <c r="D51" s="145" t="s">
        <v>410</v>
      </c>
      <c r="E51" s="145" t="s">
        <v>411</v>
      </c>
      <c r="F51" s="145" t="s">
        <v>358</v>
      </c>
      <c r="G51" s="144" t="s">
        <v>386</v>
      </c>
      <c r="H51" s="144" t="s">
        <v>360</v>
      </c>
      <c r="I51" s="145" t="s">
        <v>361</v>
      </c>
      <c r="J51" s="145" t="s">
        <v>468</v>
      </c>
    </row>
    <row r="52" ht="52.5" customHeight="1" outlineLevel="1" spans="1:10">
      <c r="A52" s="145" t="s">
        <v>313</v>
      </c>
      <c r="B52" s="145" t="s">
        <v>464</v>
      </c>
      <c r="C52" s="145" t="s">
        <v>362</v>
      </c>
      <c r="D52" s="145" t="s">
        <v>375</v>
      </c>
      <c r="E52" s="145" t="s">
        <v>469</v>
      </c>
      <c r="F52" s="145" t="s">
        <v>358</v>
      </c>
      <c r="G52" s="144" t="s">
        <v>470</v>
      </c>
      <c r="H52" s="144"/>
      <c r="I52" s="145" t="s">
        <v>378</v>
      </c>
      <c r="J52" s="145" t="s">
        <v>468</v>
      </c>
    </row>
  </sheetData>
  <mergeCells count="32">
    <mergeCell ref="A2:J2"/>
    <mergeCell ref="A3:E3"/>
    <mergeCell ref="A7:A9"/>
    <mergeCell ref="A10:A13"/>
    <mergeCell ref="A14:A16"/>
    <mergeCell ref="A17:A19"/>
    <mergeCell ref="A20:A22"/>
    <mergeCell ref="A23:A25"/>
    <mergeCell ref="A26:A28"/>
    <mergeCell ref="A29:A31"/>
    <mergeCell ref="A32:A34"/>
    <mergeCell ref="A35:A37"/>
    <mergeCell ref="A38:A40"/>
    <mergeCell ref="A41:A43"/>
    <mergeCell ref="A44:A46"/>
    <mergeCell ref="A47:A49"/>
    <mergeCell ref="A50:A52"/>
    <mergeCell ref="B7:B9"/>
    <mergeCell ref="B10:B13"/>
    <mergeCell ref="B14:B16"/>
    <mergeCell ref="B17:B19"/>
    <mergeCell ref="B20:B22"/>
    <mergeCell ref="B23:B25"/>
    <mergeCell ref="B26:B28"/>
    <mergeCell ref="B29:B31"/>
    <mergeCell ref="B32:B34"/>
    <mergeCell ref="B35:B37"/>
    <mergeCell ref="B38:B40"/>
    <mergeCell ref="B41:B43"/>
    <mergeCell ref="B44:B46"/>
    <mergeCell ref="B47:B49"/>
    <mergeCell ref="B50:B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2026-04-07T01:36:00Z</dcterms:created>
  <dcterms:modified xsi:type="dcterms:W3CDTF">2026-04-10T02:17:37Z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CF1321A362A84985A07B16E99409B786_12</vt:lpwstr>
  </property>
</Properties>
</file>