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<sst xmlns="http://schemas.openxmlformats.org/spreadsheetml/2006/main" count="222" uniqueCount="122">
  <si>
    <t>附件：</t>
  </si>
  <si>
    <t>陇川农场经济社会发展“十四五”规划建设项目表</t>
  </si>
  <si>
    <t>填报单位：陇川农场</t>
  </si>
  <si>
    <t>单位：万元</t>
  </si>
  <si>
    <t>序号</t>
  </si>
  <si>
    <t>项目名称</t>
  </si>
  <si>
    <t>建设性质</t>
  </si>
  <si>
    <r>
      <rPr>
        <b/>
        <sz val="10"/>
        <rFont val="宋体"/>
        <charset val="134"/>
      </rPr>
      <t>建设内容及规模</t>
    </r>
    <r>
      <rPr>
        <b/>
        <sz val="10"/>
        <rFont val="Times New Roman"/>
        <charset val="134"/>
      </rPr>
      <t xml:space="preserve">         </t>
    </r>
  </si>
  <si>
    <t>建设起止年限</t>
  </si>
  <si>
    <t>建设地点</t>
  </si>
  <si>
    <t>总投资</t>
  </si>
  <si>
    <t>截止"十三五"规划末预计累计完成投资</t>
  </si>
  <si>
    <t>“十四五”规划预计累计完成投资</t>
  </si>
  <si>
    <t>备注</t>
  </si>
  <si>
    <t>合计</t>
  </si>
  <si>
    <t>一</t>
  </si>
  <si>
    <t>产业发展</t>
  </si>
  <si>
    <t>(一)</t>
  </si>
  <si>
    <t>农、林、牧、渔业</t>
  </si>
  <si>
    <t>陇川县陇川农场高端瓜果园区建设项目</t>
  </si>
  <si>
    <t>改建</t>
  </si>
  <si>
    <t>建设一个拥有高标准蔬菜大棚、露天蔬菜基地、精品水果园、包装车间和冷冻库的高标准蔬菜瓜果基地。</t>
  </si>
  <si>
    <t>2020-2025</t>
  </si>
  <si>
    <t>陇川农场</t>
  </si>
  <si>
    <t>陇川农场花卉和绿化苗圃基地建设项目</t>
  </si>
  <si>
    <t>新建</t>
  </si>
  <si>
    <t>规划建设观光花卉和绿化苗圃基地1000亩及附属设施。</t>
  </si>
  <si>
    <t>境外替代种植甘蔗及原糖糖厂建设项目</t>
  </si>
  <si>
    <t>1.项目计划开发种植甘蔗15万亩，主要内容为购买甘蔗种，修建蔗区道路、桥梁、灌溉沟渠、土地平整等。
2.建设日处理7000吨规模的原糖糖厂一座，主要内容为建设压榨车间、清净车间、煮炼车间、包装车间、办公区等。</t>
  </si>
  <si>
    <t>2020-2024</t>
  </si>
  <si>
    <t>甘蔗产业病虫害监测站建设项目</t>
  </si>
  <si>
    <t>新建甘蔗产业病虫害检查站20个及相关设施设备建设</t>
  </si>
  <si>
    <t>开发克钦东部省南木坝地区甘蔗种植建设项目</t>
  </si>
  <si>
    <t>主要内容为购买前期种植的甘蔗种，修建蔗区道路、桥梁、灌溉沟渠、平田等。</t>
  </si>
  <si>
    <t>畜牧养殖补助项目</t>
  </si>
  <si>
    <t>对1000头能繁母牛给予饲料补助，每头能繁母牛补助1000元。建设规模养牛场精料室、消毒室等设施</t>
  </si>
  <si>
    <t>陇川农场畜牧站建设</t>
  </si>
  <si>
    <t>规划建设占地面积约2亩畜牧站一个，包含办公场所、监测站及相关附属设施设备</t>
  </si>
  <si>
    <t>2020-2022</t>
  </si>
  <si>
    <t>(二)</t>
  </si>
  <si>
    <t>制造及工业</t>
  </si>
  <si>
    <t>陇川糖厂软糖加工项目</t>
  </si>
  <si>
    <t>本项目拟将火龙果与白糖结合加工成火龙果软糖，将枇杷与白糖结合加工成枇杷软糖。主要建设内容包括加工厂房、原料库、成品库，办公研发楼、员工食堂及宿舍等辅助用房；配套停车场、道路、绿化等辅助工程。</t>
  </si>
  <si>
    <t>2021-2025</t>
  </si>
  <si>
    <t>陇川农场有机肥料厂建设项目</t>
  </si>
  <si>
    <t>规划年产约5000吨生物有机肥厂房及附属设施</t>
  </si>
  <si>
    <t>(三)</t>
  </si>
  <si>
    <t xml:space="preserve">三产服务业 </t>
  </si>
  <si>
    <t>陇川县陇川农场酒店及商住楼建设项目</t>
  </si>
  <si>
    <t>拆除陇川农场章凤烂尾楼，重建高12层（含1层地下停车场）酒店一栋、商住楼及其相关附属设施等，建筑面积7000平方米，总占地面积约5.6亩。</t>
  </si>
  <si>
    <t>陇川县陇川农场乡村振兴示范点红卫水库景区建设项目</t>
  </si>
  <si>
    <t>建设内容包括新建长约5千米水库廊道一条，打造水上乐园、水果采摘园、烧烤园及生态茶园，新建20座小木屋，打造乡村农家客栈6家，新建卫生公厕5个，新建环库绿化、亮化，新建停车场6000平方米。</t>
  </si>
  <si>
    <t>2022-2025</t>
  </si>
  <si>
    <t>陇川农场丙印分场农贸市场建设项目</t>
  </si>
  <si>
    <t>新建的农贸市场项目规划用地面积约12亩，市场内规划分水产肉食区、蔬菜副食区、小商品区、小吃区、针织棉纺区等。</t>
  </si>
  <si>
    <t>2020-2023</t>
  </si>
  <si>
    <t>陇川农场拉线分场农贸市场建设项目</t>
  </si>
  <si>
    <t>农贸市场项目规划用地面积20亩左右，市场内规划分水产肉食区、蔬菜副食区、小商品区、小吃区、针织棉纺区及停车场等。</t>
  </si>
  <si>
    <t>(四)</t>
  </si>
  <si>
    <t>其他</t>
  </si>
  <si>
    <t>陇川县国有农场土地确权登记测量项目</t>
  </si>
  <si>
    <t>完成国有农场土地测量相关工作</t>
  </si>
  <si>
    <t>2017-2023</t>
  </si>
  <si>
    <t>二</t>
  </si>
  <si>
    <t>基础设施</t>
  </si>
  <si>
    <t>（一）</t>
  </si>
  <si>
    <t>道路</t>
  </si>
  <si>
    <t>陇川农场社区生产小组道路工程建设项目</t>
  </si>
  <si>
    <t>新建陇川农场社区生产小组内道路工程10公里及排水沟。</t>
  </si>
  <si>
    <t>陇川农场社区生产小组通组道路建设项目</t>
  </si>
  <si>
    <t>改建陇川农场社区生产小组通组道路30公里</t>
  </si>
  <si>
    <t>高标准农田建设</t>
  </si>
  <si>
    <t>陇川农场糖料核心基地建设</t>
  </si>
  <si>
    <t>改造蔗区道路及灌溉沟渠100公里</t>
  </si>
  <si>
    <t>（三）</t>
  </si>
  <si>
    <t>水利</t>
  </si>
  <si>
    <t>陇川县陇川农场管委社区生产小组人畜饮水工程</t>
  </si>
  <si>
    <t>全覆盖陇川农场42个生产小组及场部自来水供给</t>
  </si>
  <si>
    <t>陇川县陇川农场塘坝除险加固工程</t>
  </si>
  <si>
    <t>辖区内14个塘坝除险加固及相应配套设施。</t>
  </si>
  <si>
    <t>陇川农场拉线社区三组南崩河河治理工程</t>
  </si>
  <si>
    <t>拉线分场三组南崩河2公里河段，河堤加固修缮及河道整治。</t>
  </si>
  <si>
    <t>陇川农场拉线社区九队南宛河治理工程</t>
  </si>
  <si>
    <t>拉线社区九组南宛河2公里河段，河堤加固修缮及河道整治。</t>
  </si>
  <si>
    <t>陇川农场拉线社区十组小河治理工程</t>
  </si>
  <si>
    <t>拉线社区十组2公里河段，河堤加固修缮及河道整治。</t>
  </si>
  <si>
    <t>陇川农场户岛河治理工程及桥梁建设</t>
  </si>
  <si>
    <t>陇把分场九队至陇把四队6公里河段，河堤加固修缮及河道整治</t>
  </si>
  <si>
    <t>陇川农场南门河治理工程及桥梁建设</t>
  </si>
  <si>
    <t>南门河光相分场区域内9公里河段，河堤加固修缮及河道整治</t>
  </si>
  <si>
    <t>（四）</t>
  </si>
  <si>
    <t xml:space="preserve">人居环境提升建设 </t>
  </si>
  <si>
    <t>陇川农场电网改造项目</t>
  </si>
  <si>
    <t>对30个居民小组电网安全问题予以整治。</t>
  </si>
  <si>
    <t>陇川县陇川农场社区生产小组提升人居环境整治项目</t>
  </si>
  <si>
    <t>提升打造42个社区生产小组内环境卫生整治，种植果树、美化、亮化、厕所革命等</t>
  </si>
  <si>
    <t>陇川县陇川农场垃圾热解站建设及购置配套设备项目</t>
  </si>
  <si>
    <t>新建垃圾热解站1座，购置钩臂垃圾车10辆，购置钩臂垃圾箱50个。</t>
  </si>
  <si>
    <t>云南农垦陇川农场拉线社区小城镇基础设施建设项目</t>
  </si>
  <si>
    <t>两个社区的行车道、人行道、绿化带、路灯、排水沟、排污沟、农集市场建设等</t>
  </si>
  <si>
    <t>云南农垦陇川农场丙印社区小城镇基础设施建设项目</t>
  </si>
  <si>
    <t>（五）</t>
  </si>
  <si>
    <t>民生建设</t>
  </si>
  <si>
    <t>陇川县陇川农场糖厂职工安居工程建设项目</t>
  </si>
  <si>
    <t>改造糖厂320余户职工家庭居住条件</t>
  </si>
  <si>
    <t>陇川农场集镇老旧小区改造</t>
  </si>
  <si>
    <t>改造场部周边住房200户</t>
  </si>
  <si>
    <t>陇川县陇川农场公租房建设项目</t>
  </si>
  <si>
    <t>新建50套职工公租房及附属设施</t>
  </si>
  <si>
    <t>陇川农场敬老院建设项目</t>
  </si>
  <si>
    <t>规划建设占地面积约10亩，相关设施设备齐全敬老院一个</t>
  </si>
  <si>
    <t>陇川农场基层文化活动室及附属设施建设项目</t>
  </si>
  <si>
    <t>新建陇川县陇川农场基层社区居民小组文化活动室及附属设施38个。</t>
  </si>
  <si>
    <t>(六)</t>
  </si>
  <si>
    <t>文化建设</t>
  </si>
  <si>
    <t>陇川县陇川农场军垦文化园区建设项目</t>
  </si>
  <si>
    <t>主要景区规划为6大板块：一是提升改造以农场老电影院为中心，打造为军垦文化综合宣传阵地；二是打造糖厂生产线为参观军垦工业历史发展旅游景区；三是打造42个社区居民小组文化活动室为特色旅游景区；四是规划打造王小波故居。五新建陇川县城内军垦文化酒店工程；六是打造高速路口现有土地资源为农旅体验景区。</t>
  </si>
  <si>
    <t>陇川农场篮球场及文化体育设施设备建设项目</t>
  </si>
  <si>
    <t>新建陇川农场篮球场及文化体育设施设备34个居民小组。</t>
  </si>
  <si>
    <t>陇川县陇川农场职工文体场所建设项目</t>
  </si>
  <si>
    <t>打造陇川农场场部旁粮店场所，建设文化活动室一栋，室内运动场所（含气排球场、羽毛球场、台球场等）</t>
  </si>
  <si>
    <t xml:space="preserve"> 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</si>
</sst>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.00_ "/>
  </numFmts>
  <fonts count="42">
    <font>
      <sz val="11"/>
      <color theme="1"/>
      <name val="宋体"/>
      <charset val="134"/>
      <scheme val="minor"/>
    </font>
    <font>
      <b/>
      <sz val="11"/>
      <color theme="4"/>
      <name val="宋体"/>
      <charset val="134"/>
      <scheme val="minor"/>
    </font>
    <font>
      <sz val="11"/>
      <color theme="4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rgb="FF0070C0"/>
      <name val="宋体"/>
      <charset val="134"/>
      <scheme val="minor"/>
    </font>
    <font>
      <sz val="14"/>
      <name val="黑体"/>
      <charset val="134"/>
    </font>
    <font>
      <sz val="14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10"/>
      <color theme="4"/>
      <name val="宋体"/>
      <charset val="134"/>
      <scheme val="minor"/>
    </font>
    <font>
      <sz val="10"/>
      <color theme="4"/>
      <name val="宋体"/>
      <charset val="134"/>
      <scheme val="minor"/>
    </font>
    <font>
      <sz val="10"/>
      <color theme="4"/>
      <name val="宋体"/>
      <charset val="134"/>
    </font>
    <font>
      <b/>
      <sz val="10"/>
      <color theme="4"/>
      <name val="宋体"/>
      <charset val="134"/>
    </font>
    <font>
      <sz val="12"/>
      <name val="Times New Roman"/>
      <charset val="134"/>
    </font>
    <font>
      <sz val="9"/>
      <name val="宋体"/>
      <charset val="134"/>
      <scheme val="minor"/>
    </font>
    <font>
      <b/>
      <sz val="14"/>
      <color theme="4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0" fontId="20" fillId="0" borderId="0"/>
    <xf numFmtId="42" fontId="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12" borderId="7" applyNumberFormat="0" applyAlignment="0" applyProtection="0">
      <alignment vertical="center"/>
    </xf>
    <xf numFmtId="0" fontId="34" fillId="12" borderId="3" applyNumberFormat="0" applyAlignment="0" applyProtection="0">
      <alignment vertical="center"/>
    </xf>
    <xf numFmtId="0" fontId="35" fillId="13" borderId="8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40" fillId="0" borderId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0" xfId="55" applyFont="1" applyFill="1" applyBorder="1" applyAlignment="1">
      <alignment horizontal="center" vertical="center"/>
    </xf>
    <xf numFmtId="0" fontId="8" fillId="0" borderId="0" xfId="55" applyFont="1" applyFill="1" applyBorder="1" applyAlignment="1">
      <alignment horizontal="center" vertical="center"/>
    </xf>
    <xf numFmtId="176" fontId="8" fillId="0" borderId="0" xfId="55" applyNumberFormat="1" applyFont="1" applyFill="1" applyBorder="1" applyAlignment="1">
      <alignment horizontal="center" vertical="center"/>
    </xf>
    <xf numFmtId="0" fontId="9" fillId="0" borderId="1" xfId="55" applyFont="1" applyFill="1" applyBorder="1" applyAlignment="1">
      <alignment horizontal="center" vertical="center"/>
    </xf>
    <xf numFmtId="0" fontId="9" fillId="0" borderId="1" xfId="55" applyFont="1" applyFill="1" applyBorder="1" applyAlignment="1">
      <alignment vertical="center"/>
    </xf>
    <xf numFmtId="0" fontId="10" fillId="0" borderId="1" xfId="55" applyFont="1" applyFill="1" applyBorder="1" applyAlignment="1">
      <alignment vertical="center"/>
    </xf>
    <xf numFmtId="31" fontId="9" fillId="0" borderId="1" xfId="55" applyNumberFormat="1" applyFont="1" applyFill="1" applyBorder="1" applyAlignment="1">
      <alignment horizontal="left" vertical="center"/>
    </xf>
    <xf numFmtId="31" fontId="10" fillId="0" borderId="1" xfId="55" applyNumberFormat="1" applyFont="1" applyFill="1" applyBorder="1" applyAlignment="1">
      <alignment horizontal="left" vertical="center"/>
    </xf>
    <xf numFmtId="176" fontId="10" fillId="0" borderId="1" xfId="55" applyNumberFormat="1" applyFont="1" applyFill="1" applyBorder="1" applyAlignment="1"/>
    <xf numFmtId="31" fontId="10" fillId="0" borderId="1" xfId="55" applyNumberFormat="1" applyFont="1" applyFill="1" applyBorder="1" applyAlignment="1"/>
    <xf numFmtId="0" fontId="11" fillId="0" borderId="2" xfId="0" applyFont="1" applyFill="1" applyBorder="1" applyAlignment="1">
      <alignment horizontal="center" vertical="center" wrapText="1"/>
    </xf>
    <xf numFmtId="0" fontId="11" fillId="0" borderId="2" xfId="55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55" applyFont="1" applyFill="1" applyBorder="1" applyAlignment="1">
      <alignment horizontal="center" vertical="center" wrapText="1"/>
    </xf>
    <xf numFmtId="0" fontId="9" fillId="0" borderId="2" xfId="55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55" applyFont="1" applyFill="1" applyBorder="1" applyAlignment="1">
      <alignment horizontal="left" vertical="center" wrapText="1"/>
    </xf>
    <xf numFmtId="0" fontId="12" fillId="0" borderId="2" xfId="55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55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4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2" xfId="55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55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55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177" fontId="14" fillId="0" borderId="2" xfId="0" applyNumberFormat="1" applyFont="1" applyFill="1" applyBorder="1" applyAlignment="1">
      <alignment horizontal="center" vertical="center"/>
    </xf>
    <xf numFmtId="49" fontId="5" fillId="0" borderId="2" xfId="57" applyNumberFormat="1" applyFont="1" applyFill="1" applyBorder="1" applyAlignment="1">
      <alignment horizontal="left" vertical="center" wrapText="1"/>
    </xf>
    <xf numFmtId="49" fontId="5" fillId="0" borderId="2" xfId="57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77" fontId="13" fillId="0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 wrapText="1"/>
    </xf>
    <xf numFmtId="0" fontId="5" fillId="0" borderId="2" xfId="58" applyNumberFormat="1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57" fontId="5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177" fontId="12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57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55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4" fillId="0" borderId="2" xfId="57" applyNumberFormat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left" vertical="center" wrapText="1"/>
    </xf>
    <xf numFmtId="0" fontId="5" fillId="0" borderId="2" xfId="58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/>
    </xf>
    <xf numFmtId="0" fontId="5" fillId="0" borderId="2" xfId="57" applyNumberFormat="1" applyFont="1" applyFill="1" applyBorder="1" applyAlignment="1">
      <alignment horizontal="center" vertical="center" wrapText="1"/>
    </xf>
    <xf numFmtId="178" fontId="11" fillId="0" borderId="2" xfId="0" applyNumberFormat="1" applyFont="1" applyFill="1" applyBorder="1" applyAlignment="1">
      <alignment horizontal="center" vertical="center" wrapText="1"/>
    </xf>
    <xf numFmtId="177" fontId="16" fillId="0" borderId="2" xfId="0" applyNumberFormat="1" applyFont="1" applyFill="1" applyBorder="1" applyAlignment="1">
      <alignment vertical="center"/>
    </xf>
    <xf numFmtId="177" fontId="9" fillId="0" borderId="2" xfId="0" applyNumberFormat="1" applyFont="1" applyFill="1" applyBorder="1" applyAlignment="1">
      <alignment vertical="center"/>
    </xf>
    <xf numFmtId="177" fontId="17" fillId="0" borderId="2" xfId="0" applyNumberFormat="1" applyFont="1" applyFill="1" applyBorder="1" applyAlignment="1">
      <alignment vertical="center"/>
    </xf>
    <xf numFmtId="177" fontId="15" fillId="0" borderId="2" xfId="0" applyNumberFormat="1" applyFont="1" applyFill="1" applyBorder="1" applyAlignment="1">
      <alignment vertical="center"/>
    </xf>
    <xf numFmtId="49" fontId="18" fillId="0" borderId="2" xfId="57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/>
    </xf>
    <xf numFmtId="177" fontId="11" fillId="0" borderId="2" xfId="0" applyNumberFormat="1" applyFont="1" applyFill="1" applyBorder="1" applyAlignment="1">
      <alignment vertical="center"/>
    </xf>
    <xf numFmtId="49" fontId="19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17" fillId="0" borderId="0" xfId="0" applyFont="1" applyAlignment="1">
      <alignment vertical="center"/>
    </xf>
  </cellXfs>
  <cellStyles count="59">
    <cellStyle name="常规" xfId="0" builtinId="0"/>
    <cellStyle name="常规_前期 2_陇川县2017年固定资产投资目标任务表（40%）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0 2 2 2 2 2" xfId="50"/>
    <cellStyle name="常规 2" xfId="51"/>
    <cellStyle name="常规 3" xfId="52"/>
    <cellStyle name="常规 4" xfId="53"/>
    <cellStyle name="常规 5" xfId="54"/>
    <cellStyle name="常规_Sheet1" xfId="55"/>
    <cellStyle name="常规_空表_1" xfId="56"/>
    <cellStyle name="常规_前期" xfId="57"/>
    <cellStyle name="常规_续建_新开工 (12)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57"/>
  <sheetViews>
    <sheetView tabSelected="1" topLeftCell="A32" workbookViewId="0">
      <selection activeCell="B32" sqref="B32"/>
    </sheetView>
  </sheetViews>
  <sheetFormatPr defaultColWidth="9" defaultRowHeight="13.5"/>
  <cols>
    <col min="1" max="1" width="9" style="7"/>
    <col min="2" max="2" width="16.75" customWidth="1"/>
    <col min="3" max="3" width="8.125" customWidth="1"/>
    <col min="4" max="4" width="37.875" customWidth="1"/>
    <col min="6" max="6" width="10.5" customWidth="1"/>
    <col min="7" max="7" width="9.625" customWidth="1"/>
    <col min="9" max="9" width="9.25"/>
    <col min="10" max="10" width="12.125" customWidth="1"/>
  </cols>
  <sheetData>
    <row r="1" spans="1:1">
      <c r="A1" s="8" t="s">
        <v>0</v>
      </c>
    </row>
    <row r="2" ht="18.75" spans="1:10">
      <c r="A2" s="9" t="s">
        <v>1</v>
      </c>
      <c r="B2" s="10"/>
      <c r="C2" s="10"/>
      <c r="D2" s="10"/>
      <c r="E2" s="10"/>
      <c r="F2" s="10"/>
      <c r="G2" s="11"/>
      <c r="H2" s="10"/>
      <c r="I2" s="10"/>
      <c r="J2" s="10"/>
    </row>
    <row r="3" spans="1:10">
      <c r="A3" s="12"/>
      <c r="B3" s="13" t="s">
        <v>2</v>
      </c>
      <c r="C3" s="14"/>
      <c r="D3" s="13"/>
      <c r="E3" s="15"/>
      <c r="F3" s="16"/>
      <c r="G3" s="17"/>
      <c r="H3" s="18"/>
      <c r="I3" s="18"/>
      <c r="J3" s="13" t="s">
        <v>3</v>
      </c>
    </row>
    <row r="4" ht="48" spans="1:10">
      <c r="A4" s="19" t="s">
        <v>4</v>
      </c>
      <c r="B4" s="20" t="s">
        <v>5</v>
      </c>
      <c r="C4" s="20" t="s">
        <v>6</v>
      </c>
      <c r="D4" s="20" t="s">
        <v>7</v>
      </c>
      <c r="E4" s="19" t="s">
        <v>8</v>
      </c>
      <c r="F4" s="19" t="s">
        <v>9</v>
      </c>
      <c r="G4" s="21" t="s">
        <v>10</v>
      </c>
      <c r="H4" s="19" t="s">
        <v>11</v>
      </c>
      <c r="I4" s="73" t="s">
        <v>12</v>
      </c>
      <c r="J4" s="19" t="s">
        <v>13</v>
      </c>
    </row>
    <row r="5" ht="18.75" customHeight="1" spans="1:10">
      <c r="A5" s="22"/>
      <c r="B5" s="23" t="s">
        <v>14</v>
      </c>
      <c r="C5" s="23"/>
      <c r="D5" s="23"/>
      <c r="E5" s="22"/>
      <c r="F5" s="22"/>
      <c r="G5" s="24">
        <f t="shared" ref="G5:I5" si="0">G7+G15+G18+G23+G29+G31+G39+G45+G52</f>
        <v>124756.6</v>
      </c>
      <c r="H5" s="24">
        <f t="shared" si="0"/>
        <v>528.62</v>
      </c>
      <c r="I5" s="24">
        <f t="shared" si="0"/>
        <v>124227.98</v>
      </c>
      <c r="J5" s="22"/>
    </row>
    <row r="6" spans="1:10">
      <c r="A6" s="25" t="s">
        <v>15</v>
      </c>
      <c r="B6" s="26" t="s">
        <v>16</v>
      </c>
      <c r="C6" s="27"/>
      <c r="D6" s="26"/>
      <c r="E6" s="25"/>
      <c r="F6" s="25"/>
      <c r="G6" s="28"/>
      <c r="H6" s="28"/>
      <c r="I6" s="28"/>
      <c r="J6" s="19"/>
    </row>
    <row r="7" spans="1:10">
      <c r="A7" s="29" t="s">
        <v>17</v>
      </c>
      <c r="B7" s="30" t="s">
        <v>18</v>
      </c>
      <c r="C7" s="31"/>
      <c r="D7" s="32"/>
      <c r="E7" s="31"/>
      <c r="F7" s="31"/>
      <c r="G7" s="33">
        <f>SUM(G8:G14)</f>
        <v>55400</v>
      </c>
      <c r="H7" s="33">
        <f>SUM(H8:H14)</f>
        <v>0</v>
      </c>
      <c r="I7" s="33">
        <f>SUM(I8:I14)</f>
        <v>55400</v>
      </c>
      <c r="J7" s="74"/>
    </row>
    <row r="8" ht="53.25" customHeight="1" spans="1:14">
      <c r="A8" s="34">
        <v>1</v>
      </c>
      <c r="B8" s="35" t="s">
        <v>19</v>
      </c>
      <c r="C8" s="36" t="s">
        <v>20</v>
      </c>
      <c r="D8" s="37" t="s">
        <v>21</v>
      </c>
      <c r="E8" s="38" t="s">
        <v>22</v>
      </c>
      <c r="F8" s="39" t="s">
        <v>23</v>
      </c>
      <c r="G8" s="40">
        <v>3000</v>
      </c>
      <c r="H8" s="40"/>
      <c r="I8" s="40">
        <v>3000</v>
      </c>
      <c r="J8" s="75"/>
      <c r="N8" s="33">
        <f>SUM(N9:N15)</f>
        <v>0</v>
      </c>
    </row>
    <row r="9" ht="53.25" customHeight="1" spans="1:10">
      <c r="A9" s="34">
        <v>2</v>
      </c>
      <c r="B9" s="35" t="s">
        <v>24</v>
      </c>
      <c r="C9" s="36" t="s">
        <v>25</v>
      </c>
      <c r="D9" s="37" t="s">
        <v>26</v>
      </c>
      <c r="E9" s="38" t="s">
        <v>22</v>
      </c>
      <c r="F9" s="39" t="s">
        <v>23</v>
      </c>
      <c r="G9" s="40">
        <v>800</v>
      </c>
      <c r="H9" s="40"/>
      <c r="I9" s="40">
        <v>800</v>
      </c>
      <c r="J9" s="75"/>
    </row>
    <row r="10" ht="77.25" customHeight="1" spans="1:10">
      <c r="A10" s="34">
        <v>3</v>
      </c>
      <c r="B10" s="41" t="s">
        <v>27</v>
      </c>
      <c r="C10" s="36" t="s">
        <v>25</v>
      </c>
      <c r="D10" s="41" t="s">
        <v>28</v>
      </c>
      <c r="E10" s="36" t="s">
        <v>29</v>
      </c>
      <c r="F10" s="36" t="s">
        <v>23</v>
      </c>
      <c r="G10" s="40">
        <v>45000</v>
      </c>
      <c r="H10" s="40"/>
      <c r="I10" s="40">
        <v>45000</v>
      </c>
      <c r="J10" s="76"/>
    </row>
    <row r="11" ht="42.75" customHeight="1" spans="1:10">
      <c r="A11" s="34">
        <v>4</v>
      </c>
      <c r="B11" s="35" t="s">
        <v>30</v>
      </c>
      <c r="C11" s="36" t="s">
        <v>25</v>
      </c>
      <c r="D11" s="37" t="s">
        <v>31</v>
      </c>
      <c r="E11" s="38" t="s">
        <v>22</v>
      </c>
      <c r="F11" s="39" t="s">
        <v>23</v>
      </c>
      <c r="G11" s="40">
        <v>600</v>
      </c>
      <c r="H11" s="40"/>
      <c r="I11" s="40">
        <v>600</v>
      </c>
      <c r="J11" s="75"/>
    </row>
    <row r="12" ht="42.75" customHeight="1" spans="1:10">
      <c r="A12" s="34">
        <v>5</v>
      </c>
      <c r="B12" s="41" t="s">
        <v>32</v>
      </c>
      <c r="C12" s="36" t="s">
        <v>25</v>
      </c>
      <c r="D12" s="41" t="s">
        <v>33</v>
      </c>
      <c r="E12" s="36" t="s">
        <v>29</v>
      </c>
      <c r="F12" s="36" t="s">
        <v>23</v>
      </c>
      <c r="G12" s="40">
        <v>5000</v>
      </c>
      <c r="H12" s="40"/>
      <c r="I12" s="40">
        <v>5000</v>
      </c>
      <c r="J12" s="76"/>
    </row>
    <row r="13" ht="52.5" customHeight="1" spans="1:10">
      <c r="A13" s="34">
        <v>6</v>
      </c>
      <c r="B13" s="35" t="s">
        <v>34</v>
      </c>
      <c r="C13" s="36"/>
      <c r="D13" s="37" t="s">
        <v>35</v>
      </c>
      <c r="E13" s="38" t="s">
        <v>22</v>
      </c>
      <c r="F13" s="39" t="s">
        <v>23</v>
      </c>
      <c r="G13" s="40">
        <v>500</v>
      </c>
      <c r="H13" s="40"/>
      <c r="I13" s="40">
        <v>500</v>
      </c>
      <c r="J13" s="75"/>
    </row>
    <row r="14" ht="39.75" customHeight="1" spans="1:10">
      <c r="A14" s="34">
        <v>7</v>
      </c>
      <c r="B14" s="35" t="s">
        <v>36</v>
      </c>
      <c r="C14" s="36" t="s">
        <v>25</v>
      </c>
      <c r="D14" s="37" t="s">
        <v>37</v>
      </c>
      <c r="E14" s="38" t="s">
        <v>38</v>
      </c>
      <c r="F14" s="39" t="s">
        <v>23</v>
      </c>
      <c r="G14" s="40">
        <v>500</v>
      </c>
      <c r="H14" s="40"/>
      <c r="I14" s="40">
        <v>500</v>
      </c>
      <c r="J14" s="75"/>
    </row>
    <row r="15" ht="30" customHeight="1" spans="1:10">
      <c r="A15" s="42" t="s">
        <v>39</v>
      </c>
      <c r="B15" s="43" t="s">
        <v>40</v>
      </c>
      <c r="C15" s="44"/>
      <c r="D15" s="45"/>
      <c r="E15" s="44"/>
      <c r="F15" s="46"/>
      <c r="G15" s="33">
        <f>SUM(G16:G17)</f>
        <v>3500</v>
      </c>
      <c r="H15" s="33"/>
      <c r="I15" s="33">
        <f>SUM(I16:I17)</f>
        <v>3500</v>
      </c>
      <c r="J15" s="77"/>
    </row>
    <row r="16" ht="70.5" customHeight="1" spans="1:10">
      <c r="A16" s="34">
        <v>1</v>
      </c>
      <c r="B16" s="47" t="s">
        <v>41</v>
      </c>
      <c r="C16" s="48" t="s">
        <v>25</v>
      </c>
      <c r="D16" s="47" t="s">
        <v>42</v>
      </c>
      <c r="E16" s="48" t="s">
        <v>43</v>
      </c>
      <c r="F16" s="48" t="s">
        <v>23</v>
      </c>
      <c r="G16" s="40">
        <v>3000</v>
      </c>
      <c r="H16" s="40"/>
      <c r="I16" s="40">
        <v>3000</v>
      </c>
      <c r="J16" s="78"/>
    </row>
    <row r="17" ht="39.75" customHeight="1" spans="1:10">
      <c r="A17" s="34">
        <v>2</v>
      </c>
      <c r="B17" s="47" t="s">
        <v>44</v>
      </c>
      <c r="C17" s="36" t="s">
        <v>25</v>
      </c>
      <c r="D17" s="49" t="s">
        <v>45</v>
      </c>
      <c r="E17" s="38" t="s">
        <v>38</v>
      </c>
      <c r="F17" s="39" t="s">
        <v>23</v>
      </c>
      <c r="G17" s="40">
        <v>500</v>
      </c>
      <c r="H17" s="40"/>
      <c r="I17" s="40">
        <v>500</v>
      </c>
      <c r="J17" s="75"/>
    </row>
    <row r="18" s="1" customFormat="1" ht="39.75" customHeight="1" spans="1:10">
      <c r="A18" s="29" t="s">
        <v>46</v>
      </c>
      <c r="B18" s="30" t="s">
        <v>47</v>
      </c>
      <c r="C18" s="31"/>
      <c r="D18" s="32"/>
      <c r="E18" s="31"/>
      <c r="F18" s="50"/>
      <c r="G18" s="51">
        <f>SUM(G19:G22)</f>
        <v>13400</v>
      </c>
      <c r="H18" s="51">
        <f>SUM(H19:H22)</f>
        <v>0</v>
      </c>
      <c r="I18" s="71">
        <f>SUM(I19:I22)</f>
        <v>13400</v>
      </c>
      <c r="J18" s="74"/>
    </row>
    <row r="19" ht="48" customHeight="1" spans="1:10">
      <c r="A19" s="34">
        <v>1</v>
      </c>
      <c r="B19" s="52" t="s">
        <v>48</v>
      </c>
      <c r="C19" s="36" t="s">
        <v>25</v>
      </c>
      <c r="D19" s="53" t="s">
        <v>49</v>
      </c>
      <c r="E19" s="36" t="s">
        <v>22</v>
      </c>
      <c r="F19" s="39" t="s">
        <v>23</v>
      </c>
      <c r="G19" s="40">
        <v>6000</v>
      </c>
      <c r="H19" s="40"/>
      <c r="I19" s="40">
        <v>6000</v>
      </c>
      <c r="J19" s="75"/>
    </row>
    <row r="20" ht="77.25" customHeight="1" spans="1:10">
      <c r="A20" s="34">
        <v>2</v>
      </c>
      <c r="B20" s="52" t="s">
        <v>50</v>
      </c>
      <c r="C20" s="36" t="s">
        <v>25</v>
      </c>
      <c r="D20" s="41" t="s">
        <v>51</v>
      </c>
      <c r="E20" s="36" t="s">
        <v>52</v>
      </c>
      <c r="F20" s="39" t="s">
        <v>23</v>
      </c>
      <c r="G20" s="40">
        <v>6000</v>
      </c>
      <c r="H20" s="40"/>
      <c r="I20" s="40">
        <v>6000</v>
      </c>
      <c r="J20" s="75"/>
    </row>
    <row r="21" ht="53.25" customHeight="1" spans="1:10">
      <c r="A21" s="34">
        <v>3</v>
      </c>
      <c r="B21" s="52" t="s">
        <v>53</v>
      </c>
      <c r="C21" s="54" t="s">
        <v>20</v>
      </c>
      <c r="D21" s="49" t="s">
        <v>54</v>
      </c>
      <c r="E21" s="38" t="s">
        <v>55</v>
      </c>
      <c r="F21" s="39" t="s">
        <v>23</v>
      </c>
      <c r="G21" s="40">
        <v>600</v>
      </c>
      <c r="H21" s="40"/>
      <c r="I21" s="40">
        <v>600</v>
      </c>
      <c r="J21" s="79"/>
    </row>
    <row r="22" ht="53.25" customHeight="1" spans="1:10">
      <c r="A22" s="34">
        <v>4</v>
      </c>
      <c r="B22" s="52" t="s">
        <v>56</v>
      </c>
      <c r="C22" s="38" t="s">
        <v>25</v>
      </c>
      <c r="D22" s="49" t="s">
        <v>57</v>
      </c>
      <c r="E22" s="38" t="s">
        <v>55</v>
      </c>
      <c r="F22" s="39" t="s">
        <v>23</v>
      </c>
      <c r="G22" s="40">
        <v>800</v>
      </c>
      <c r="H22" s="40"/>
      <c r="I22" s="40">
        <v>800</v>
      </c>
      <c r="J22" s="75"/>
    </row>
    <row r="23" s="2" customFormat="1" spans="1:10">
      <c r="A23" s="42" t="s">
        <v>58</v>
      </c>
      <c r="B23" s="43" t="s">
        <v>59</v>
      </c>
      <c r="C23" s="44"/>
      <c r="D23" s="45"/>
      <c r="E23" s="44"/>
      <c r="F23" s="46"/>
      <c r="G23" s="33">
        <f>G24</f>
        <v>156.6</v>
      </c>
      <c r="H23" s="33">
        <v>58.62</v>
      </c>
      <c r="I23" s="33">
        <f>G23-H23</f>
        <v>97.98</v>
      </c>
      <c r="J23" s="77"/>
    </row>
    <row r="24" ht="24" spans="1:10">
      <c r="A24" s="25">
        <v>1</v>
      </c>
      <c r="B24" s="38" t="s">
        <v>60</v>
      </c>
      <c r="C24" s="36"/>
      <c r="D24" s="38" t="s">
        <v>61</v>
      </c>
      <c r="E24" s="55" t="s">
        <v>62</v>
      </c>
      <c r="F24" s="39"/>
      <c r="G24" s="40">
        <v>156.6</v>
      </c>
      <c r="H24" s="40">
        <v>58.62</v>
      </c>
      <c r="I24" s="40">
        <f>G24-H24</f>
        <v>97.98</v>
      </c>
      <c r="J24" s="80"/>
    </row>
    <row r="25" spans="1:10">
      <c r="A25" s="38" t="s">
        <v>63</v>
      </c>
      <c r="B25" s="26" t="s">
        <v>64</v>
      </c>
      <c r="C25" s="56"/>
      <c r="D25" s="57"/>
      <c r="E25" s="56"/>
      <c r="F25" s="58"/>
      <c r="G25" s="59"/>
      <c r="H25" s="59"/>
      <c r="I25" s="59"/>
      <c r="J25" s="80"/>
    </row>
    <row r="26" s="2" customFormat="1" ht="20.25" customHeight="1" spans="1:10">
      <c r="A26" s="29" t="s">
        <v>65</v>
      </c>
      <c r="B26" s="43" t="s">
        <v>66</v>
      </c>
      <c r="C26" s="44"/>
      <c r="D26" s="45"/>
      <c r="E26" s="44"/>
      <c r="F26" s="46"/>
      <c r="G26" s="60">
        <f>SUM(G27:G28)</f>
        <v>4000</v>
      </c>
      <c r="H26" s="60">
        <f>SUM(H27:H28)</f>
        <v>0</v>
      </c>
      <c r="I26" s="60">
        <f>SUM(I27:I28)</f>
        <v>4000</v>
      </c>
      <c r="J26" s="77"/>
    </row>
    <row r="27" ht="44.25" customHeight="1" spans="1:10">
      <c r="A27" s="34">
        <v>1</v>
      </c>
      <c r="B27" s="49" t="s">
        <v>67</v>
      </c>
      <c r="C27" s="36" t="s">
        <v>25</v>
      </c>
      <c r="D27" s="49" t="s">
        <v>68</v>
      </c>
      <c r="E27" s="36" t="s">
        <v>55</v>
      </c>
      <c r="F27" s="39" t="s">
        <v>23</v>
      </c>
      <c r="G27" s="40">
        <v>1000</v>
      </c>
      <c r="H27" s="40"/>
      <c r="I27" s="40">
        <v>1000</v>
      </c>
      <c r="J27" s="75"/>
    </row>
    <row r="28" ht="44.25" customHeight="1" spans="1:10">
      <c r="A28" s="34">
        <v>2</v>
      </c>
      <c r="B28" s="49" t="s">
        <v>69</v>
      </c>
      <c r="C28" s="36" t="s">
        <v>20</v>
      </c>
      <c r="D28" s="49" t="s">
        <v>70</v>
      </c>
      <c r="E28" s="36" t="s">
        <v>55</v>
      </c>
      <c r="F28" s="39" t="s">
        <v>23</v>
      </c>
      <c r="G28" s="40">
        <v>3000</v>
      </c>
      <c r="H28" s="40"/>
      <c r="I28" s="40">
        <v>3000</v>
      </c>
      <c r="J28" s="75"/>
    </row>
    <row r="29" s="2" customFormat="1" spans="1:10">
      <c r="A29" s="42" t="s">
        <v>39</v>
      </c>
      <c r="B29" s="43" t="s">
        <v>71</v>
      </c>
      <c r="C29" s="44"/>
      <c r="D29" s="45"/>
      <c r="E29" s="44"/>
      <c r="F29" s="46"/>
      <c r="G29" s="61">
        <f>SUM(G30:G30)</f>
        <v>10000</v>
      </c>
      <c r="H29" s="61">
        <f>SUM(H30:H30)</f>
        <v>0</v>
      </c>
      <c r="I29" s="61">
        <f>SUM(I30:I30)</f>
        <v>10000</v>
      </c>
      <c r="J29" s="77"/>
    </row>
    <row r="30" s="3" customFormat="1" ht="24" spans="1:10">
      <c r="A30" s="38">
        <v>1</v>
      </c>
      <c r="B30" s="35" t="s">
        <v>72</v>
      </c>
      <c r="C30" s="36" t="s">
        <v>20</v>
      </c>
      <c r="D30" s="37" t="s">
        <v>73</v>
      </c>
      <c r="E30" s="36" t="s">
        <v>22</v>
      </c>
      <c r="F30" s="39" t="s">
        <v>23</v>
      </c>
      <c r="G30" s="40">
        <v>10000</v>
      </c>
      <c r="H30" s="40"/>
      <c r="I30" s="40">
        <v>10000</v>
      </c>
      <c r="J30" s="75"/>
    </row>
    <row r="31" s="1" customFormat="1" ht="33" customHeight="1" spans="1:10">
      <c r="A31" s="31" t="s">
        <v>74</v>
      </c>
      <c r="B31" s="62" t="s">
        <v>75</v>
      </c>
      <c r="C31" s="29"/>
      <c r="D31" s="29"/>
      <c r="E31" s="29"/>
      <c r="F31" s="29"/>
      <c r="G31" s="63">
        <f>SUM(G32:G38)</f>
        <v>8600</v>
      </c>
      <c r="H31" s="63">
        <f>SUM(H32:H38)</f>
        <v>300</v>
      </c>
      <c r="I31" s="63">
        <f>SUM(I32:I38)</f>
        <v>8300</v>
      </c>
      <c r="J31" s="81"/>
    </row>
    <row r="32" ht="47.25" customHeight="1" spans="1:10">
      <c r="A32" s="38">
        <v>1</v>
      </c>
      <c r="B32" s="64" t="s">
        <v>76</v>
      </c>
      <c r="C32" s="36" t="s">
        <v>25</v>
      </c>
      <c r="D32" s="64" t="s">
        <v>77</v>
      </c>
      <c r="E32" s="36" t="s">
        <v>38</v>
      </c>
      <c r="F32" s="39" t="s">
        <v>23</v>
      </c>
      <c r="G32" s="40">
        <v>2000</v>
      </c>
      <c r="H32" s="40">
        <v>300</v>
      </c>
      <c r="I32" s="40">
        <v>1700</v>
      </c>
      <c r="J32" s="75"/>
    </row>
    <row r="33" ht="47.25" customHeight="1" spans="1:10">
      <c r="A33" s="38">
        <v>2</v>
      </c>
      <c r="B33" s="52" t="s">
        <v>78</v>
      </c>
      <c r="C33" s="36" t="s">
        <v>20</v>
      </c>
      <c r="D33" s="65" t="s">
        <v>79</v>
      </c>
      <c r="E33" s="36" t="s">
        <v>22</v>
      </c>
      <c r="F33" s="39" t="s">
        <v>23</v>
      </c>
      <c r="G33" s="40">
        <v>1400</v>
      </c>
      <c r="H33" s="40"/>
      <c r="I33" s="40">
        <v>1400</v>
      </c>
      <c r="J33" s="75"/>
    </row>
    <row r="34" ht="47.25" customHeight="1" spans="1:10">
      <c r="A34" s="38">
        <v>3</v>
      </c>
      <c r="B34" s="52" t="s">
        <v>80</v>
      </c>
      <c r="C34" s="36" t="s">
        <v>25</v>
      </c>
      <c r="D34" s="65" t="s">
        <v>81</v>
      </c>
      <c r="E34" s="36" t="s">
        <v>22</v>
      </c>
      <c r="F34" s="39" t="s">
        <v>23</v>
      </c>
      <c r="G34" s="40">
        <v>500</v>
      </c>
      <c r="H34" s="40"/>
      <c r="I34" s="40">
        <v>500</v>
      </c>
      <c r="J34" s="75"/>
    </row>
    <row r="35" ht="47.25" customHeight="1" spans="1:10">
      <c r="A35" s="38">
        <v>4</v>
      </c>
      <c r="B35" s="49" t="s">
        <v>82</v>
      </c>
      <c r="C35" s="36" t="s">
        <v>25</v>
      </c>
      <c r="D35" s="49" t="s">
        <v>83</v>
      </c>
      <c r="E35" s="36" t="s">
        <v>22</v>
      </c>
      <c r="F35" s="39" t="s">
        <v>23</v>
      </c>
      <c r="G35" s="40">
        <v>500</v>
      </c>
      <c r="H35" s="40"/>
      <c r="I35" s="40">
        <v>500</v>
      </c>
      <c r="J35" s="75"/>
    </row>
    <row r="36" ht="47.25" customHeight="1" spans="1:10">
      <c r="A36" s="38">
        <v>5</v>
      </c>
      <c r="B36" s="66" t="s">
        <v>84</v>
      </c>
      <c r="C36" s="36" t="s">
        <v>25</v>
      </c>
      <c r="D36" s="49" t="s">
        <v>85</v>
      </c>
      <c r="E36" s="36" t="s">
        <v>22</v>
      </c>
      <c r="F36" s="39" t="s">
        <v>23</v>
      </c>
      <c r="G36" s="40">
        <v>500</v>
      </c>
      <c r="H36" s="40"/>
      <c r="I36" s="40">
        <v>500</v>
      </c>
      <c r="J36" s="75"/>
    </row>
    <row r="37" ht="47.25" customHeight="1" spans="1:10">
      <c r="A37" s="38">
        <v>6</v>
      </c>
      <c r="B37" s="49" t="s">
        <v>86</v>
      </c>
      <c r="C37" s="36" t="s">
        <v>25</v>
      </c>
      <c r="D37" s="49" t="s">
        <v>87</v>
      </c>
      <c r="E37" s="36" t="s">
        <v>22</v>
      </c>
      <c r="F37" s="39" t="s">
        <v>23</v>
      </c>
      <c r="G37" s="67">
        <v>1500</v>
      </c>
      <c r="H37" s="40"/>
      <c r="I37" s="67">
        <v>1500</v>
      </c>
      <c r="J37" s="75"/>
    </row>
    <row r="38" ht="47.25" customHeight="1" spans="1:10">
      <c r="A38" s="38">
        <v>7</v>
      </c>
      <c r="B38" s="49" t="s">
        <v>88</v>
      </c>
      <c r="C38" s="36" t="s">
        <v>25</v>
      </c>
      <c r="D38" s="49" t="s">
        <v>89</v>
      </c>
      <c r="E38" s="36" t="s">
        <v>22</v>
      </c>
      <c r="F38" s="39" t="s">
        <v>23</v>
      </c>
      <c r="G38" s="67">
        <v>2200</v>
      </c>
      <c r="H38" s="40"/>
      <c r="I38" s="67">
        <v>2200</v>
      </c>
      <c r="J38" s="75"/>
    </row>
    <row r="39" s="2" customFormat="1" spans="1:10">
      <c r="A39" s="42" t="s">
        <v>90</v>
      </c>
      <c r="B39" s="43" t="s">
        <v>91</v>
      </c>
      <c r="C39" s="44"/>
      <c r="D39" s="45"/>
      <c r="E39" s="44"/>
      <c r="F39" s="46"/>
      <c r="G39" s="68">
        <f>SUM(G40:G44)</f>
        <v>8800</v>
      </c>
      <c r="H39" s="68">
        <f>SUM(H40:H44)</f>
        <v>0</v>
      </c>
      <c r="I39" s="68">
        <f>SUM(I40:I44)</f>
        <v>8800</v>
      </c>
      <c r="J39" s="77"/>
    </row>
    <row r="40" ht="24" spans="1:10">
      <c r="A40" s="38">
        <v>1</v>
      </c>
      <c r="B40" s="52" t="s">
        <v>92</v>
      </c>
      <c r="C40" s="36" t="s">
        <v>20</v>
      </c>
      <c r="D40" s="49" t="s">
        <v>93</v>
      </c>
      <c r="E40" s="36" t="s">
        <v>55</v>
      </c>
      <c r="F40" s="39" t="s">
        <v>23</v>
      </c>
      <c r="G40" s="40">
        <v>1000</v>
      </c>
      <c r="H40" s="40"/>
      <c r="I40" s="40">
        <v>1000</v>
      </c>
      <c r="J40" s="75"/>
    </row>
    <row r="41" s="3" customFormat="1" ht="48" customHeight="1" spans="1:10">
      <c r="A41" s="38">
        <v>2</v>
      </c>
      <c r="B41" s="49" t="s">
        <v>94</v>
      </c>
      <c r="C41" s="36" t="s">
        <v>20</v>
      </c>
      <c r="D41" s="69" t="s">
        <v>95</v>
      </c>
      <c r="E41" s="36" t="s">
        <v>22</v>
      </c>
      <c r="F41" s="39" t="s">
        <v>23</v>
      </c>
      <c r="G41" s="40">
        <v>5000</v>
      </c>
      <c r="H41" s="40"/>
      <c r="I41" s="40">
        <v>5000</v>
      </c>
      <c r="J41" s="75"/>
    </row>
    <row r="42" s="3" customFormat="1" ht="48" customHeight="1" spans="1:10">
      <c r="A42" s="38">
        <v>3</v>
      </c>
      <c r="B42" s="52" t="s">
        <v>96</v>
      </c>
      <c r="C42" s="38" t="s">
        <v>25</v>
      </c>
      <c r="D42" s="47" t="s">
        <v>97</v>
      </c>
      <c r="E42" s="38" t="s">
        <v>22</v>
      </c>
      <c r="F42" s="39" t="s">
        <v>23</v>
      </c>
      <c r="G42" s="40">
        <v>600</v>
      </c>
      <c r="H42" s="40"/>
      <c r="I42" s="40">
        <v>600</v>
      </c>
      <c r="J42" s="75"/>
    </row>
    <row r="43" ht="60.75" customHeight="1" spans="1:10">
      <c r="A43" s="38">
        <v>4</v>
      </c>
      <c r="B43" s="52" t="s">
        <v>98</v>
      </c>
      <c r="C43" s="70" t="s">
        <v>25</v>
      </c>
      <c r="D43" s="52" t="s">
        <v>99</v>
      </c>
      <c r="E43" s="38" t="s">
        <v>55</v>
      </c>
      <c r="F43" s="52" t="s">
        <v>23</v>
      </c>
      <c r="G43" s="70">
        <v>1200</v>
      </c>
      <c r="H43" s="70"/>
      <c r="I43" s="70">
        <v>1200</v>
      </c>
      <c r="J43" s="75"/>
    </row>
    <row r="44" ht="60.75" customHeight="1" spans="1:10">
      <c r="A44" s="38">
        <v>5</v>
      </c>
      <c r="B44" s="52" t="s">
        <v>100</v>
      </c>
      <c r="C44" s="70" t="s">
        <v>25</v>
      </c>
      <c r="D44" s="52" t="s">
        <v>99</v>
      </c>
      <c r="E44" s="38" t="s">
        <v>55</v>
      </c>
      <c r="F44" s="52" t="s">
        <v>23</v>
      </c>
      <c r="G44" s="70">
        <v>1000</v>
      </c>
      <c r="H44" s="70"/>
      <c r="I44" s="70">
        <v>1000</v>
      </c>
      <c r="J44" s="75"/>
    </row>
    <row r="45" s="1" customFormat="1" spans="1:10">
      <c r="A45" s="29" t="s">
        <v>101</v>
      </c>
      <c r="B45" s="30" t="s">
        <v>102</v>
      </c>
      <c r="C45" s="31"/>
      <c r="D45" s="32"/>
      <c r="E45" s="31"/>
      <c r="F45" s="50"/>
      <c r="G45" s="71">
        <f>SUM(G46:G50)</f>
        <v>10300</v>
      </c>
      <c r="H45" s="71">
        <f>SUM(H46:H50)</f>
        <v>170</v>
      </c>
      <c r="I45" s="71">
        <f>SUM(I46:I50)</f>
        <v>10130</v>
      </c>
      <c r="J45" s="74"/>
    </row>
    <row r="46" ht="36" spans="1:10">
      <c r="A46" s="38">
        <v>1</v>
      </c>
      <c r="B46" s="49" t="s">
        <v>103</v>
      </c>
      <c r="C46" s="36" t="s">
        <v>25</v>
      </c>
      <c r="D46" s="69" t="s">
        <v>104</v>
      </c>
      <c r="E46" s="36" t="s">
        <v>22</v>
      </c>
      <c r="F46" s="39" t="s">
        <v>23</v>
      </c>
      <c r="G46" s="40">
        <v>6400</v>
      </c>
      <c r="H46" s="40"/>
      <c r="I46" s="40">
        <v>6400</v>
      </c>
      <c r="J46" s="75"/>
    </row>
    <row r="47" ht="24" spans="1:10">
      <c r="A47" s="38">
        <v>2</v>
      </c>
      <c r="B47" s="49" t="s">
        <v>105</v>
      </c>
      <c r="C47" s="36" t="s">
        <v>20</v>
      </c>
      <c r="D47" s="65" t="s">
        <v>106</v>
      </c>
      <c r="E47" s="36" t="s">
        <v>38</v>
      </c>
      <c r="F47" s="39" t="s">
        <v>23</v>
      </c>
      <c r="G47" s="40">
        <v>400</v>
      </c>
      <c r="H47" s="40"/>
      <c r="I47" s="40">
        <v>400</v>
      </c>
      <c r="J47" s="75"/>
    </row>
    <row r="48" ht="24" spans="1:10">
      <c r="A48" s="38">
        <v>3</v>
      </c>
      <c r="B48" s="65" t="s">
        <v>107</v>
      </c>
      <c r="C48" s="36" t="s">
        <v>25</v>
      </c>
      <c r="D48" s="36" t="s">
        <v>108</v>
      </c>
      <c r="E48" s="36" t="s">
        <v>22</v>
      </c>
      <c r="F48" s="36" t="s">
        <v>23</v>
      </c>
      <c r="G48" s="40">
        <v>700</v>
      </c>
      <c r="H48" s="40"/>
      <c r="I48" s="40">
        <v>700</v>
      </c>
      <c r="J48" s="76"/>
    </row>
    <row r="49" s="3" customFormat="1" ht="24" spans="1:10">
      <c r="A49" s="38">
        <v>4</v>
      </c>
      <c r="B49" s="66" t="s">
        <v>109</v>
      </c>
      <c r="C49" s="36" t="s">
        <v>25</v>
      </c>
      <c r="D49" s="65" t="s">
        <v>110</v>
      </c>
      <c r="E49" s="36" t="s">
        <v>22</v>
      </c>
      <c r="F49" s="39" t="s">
        <v>23</v>
      </c>
      <c r="G49" s="40">
        <v>800</v>
      </c>
      <c r="H49" s="40"/>
      <c r="I49" s="40">
        <v>800</v>
      </c>
      <c r="J49" s="75"/>
    </row>
    <row r="50" s="4" customFormat="1" ht="59.25" customHeight="1" spans="1:10">
      <c r="A50" s="38">
        <v>5</v>
      </c>
      <c r="B50" s="52" t="s">
        <v>111</v>
      </c>
      <c r="C50" s="36" t="s">
        <v>25</v>
      </c>
      <c r="D50" s="53" t="s">
        <v>112</v>
      </c>
      <c r="E50" s="36" t="s">
        <v>38</v>
      </c>
      <c r="F50" s="39" t="s">
        <v>23</v>
      </c>
      <c r="G50" s="40">
        <v>2000</v>
      </c>
      <c r="H50" s="40">
        <v>170</v>
      </c>
      <c r="I50" s="40">
        <v>1830</v>
      </c>
      <c r="J50" s="75"/>
    </row>
    <row r="51" s="5" customFormat="1" ht="25.5" customHeight="1" spans="1:253">
      <c r="A51" s="34"/>
      <c r="B51" s="70"/>
      <c r="C51" s="72"/>
      <c r="D51" s="72"/>
      <c r="E51" s="72"/>
      <c r="F51" s="72"/>
      <c r="G51" s="34"/>
      <c r="H51" s="34"/>
      <c r="I51" s="34"/>
      <c r="J51" s="75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2"/>
      <c r="BZ51" s="82"/>
      <c r="CA51" s="82"/>
      <c r="CB51" s="82"/>
      <c r="CC51" s="82"/>
      <c r="CD51" s="82"/>
      <c r="CE51" s="82"/>
      <c r="CF51" s="82"/>
      <c r="CG51" s="82"/>
      <c r="CH51" s="82"/>
      <c r="CI51" s="82"/>
      <c r="CJ51" s="82"/>
      <c r="CK51" s="82"/>
      <c r="CL51" s="82"/>
      <c r="CM51" s="82"/>
      <c r="CN51" s="82"/>
      <c r="CO51" s="82"/>
      <c r="CP51" s="82"/>
      <c r="CQ51" s="82"/>
      <c r="CR51" s="82"/>
      <c r="CS51" s="82"/>
      <c r="CT51" s="82"/>
      <c r="CU51" s="82"/>
      <c r="CV51" s="82"/>
      <c r="CW51" s="82"/>
      <c r="CX51" s="82"/>
      <c r="CY51" s="82"/>
      <c r="CZ51" s="82"/>
      <c r="DA51" s="82"/>
      <c r="DB51" s="82"/>
      <c r="DC51" s="82"/>
      <c r="DD51" s="82"/>
      <c r="DE51" s="82"/>
      <c r="DF51" s="82"/>
      <c r="DG51" s="82"/>
      <c r="DH51" s="82"/>
      <c r="DI51" s="82"/>
      <c r="DJ51" s="82"/>
      <c r="DK51" s="82"/>
      <c r="DL51" s="82"/>
      <c r="DM51" s="82"/>
      <c r="DN51" s="82"/>
      <c r="DO51" s="82"/>
      <c r="DP51" s="82"/>
      <c r="DQ51" s="82"/>
      <c r="DR51" s="82"/>
      <c r="DS51" s="82"/>
      <c r="DT51" s="82"/>
      <c r="DU51" s="82"/>
      <c r="DV51" s="82"/>
      <c r="DW51" s="82"/>
      <c r="DX51" s="82"/>
      <c r="DY51" s="82"/>
      <c r="DZ51" s="82"/>
      <c r="EA51" s="82"/>
      <c r="EB51" s="82"/>
      <c r="EC51" s="82"/>
      <c r="ED51" s="82"/>
      <c r="EE51" s="82"/>
      <c r="EF51" s="82"/>
      <c r="EG51" s="82"/>
      <c r="EH51" s="82"/>
      <c r="EI51" s="82"/>
      <c r="EJ51" s="82"/>
      <c r="EK51" s="82"/>
      <c r="EL51" s="82"/>
      <c r="EM51" s="82"/>
      <c r="EN51" s="82"/>
      <c r="EO51" s="82"/>
      <c r="EP51" s="82"/>
      <c r="EQ51" s="82"/>
      <c r="ER51" s="82"/>
      <c r="ES51" s="82"/>
      <c r="ET51" s="82"/>
      <c r="EU51" s="82"/>
      <c r="EV51" s="82"/>
      <c r="EW51" s="82"/>
      <c r="EX51" s="82"/>
      <c r="EY51" s="82"/>
      <c r="EZ51" s="82"/>
      <c r="FA51" s="82"/>
      <c r="FB51" s="82"/>
      <c r="FC51" s="82"/>
      <c r="FD51" s="82"/>
      <c r="FE51" s="82"/>
      <c r="FF51" s="82"/>
      <c r="FG51" s="82"/>
      <c r="FH51" s="82"/>
      <c r="FI51" s="82"/>
      <c r="FJ51" s="82"/>
      <c r="FK51" s="82"/>
      <c r="FL51" s="82"/>
      <c r="FM51" s="82"/>
      <c r="FN51" s="82"/>
      <c r="FO51" s="82"/>
      <c r="FP51" s="82"/>
      <c r="FQ51" s="82"/>
      <c r="FR51" s="82"/>
      <c r="FS51" s="82"/>
      <c r="FT51" s="82"/>
      <c r="FU51" s="82"/>
      <c r="FV51" s="82"/>
      <c r="FW51" s="82"/>
      <c r="FX51" s="82"/>
      <c r="FY51" s="82"/>
      <c r="FZ51" s="82"/>
      <c r="GA51" s="82"/>
      <c r="GB51" s="82"/>
      <c r="GC51" s="82"/>
      <c r="GD51" s="82"/>
      <c r="GE51" s="82"/>
      <c r="GF51" s="82"/>
      <c r="GG51" s="82"/>
      <c r="GH51" s="82"/>
      <c r="GI51" s="82"/>
      <c r="GJ51" s="82"/>
      <c r="GK51" s="82"/>
      <c r="GL51" s="82"/>
      <c r="GM51" s="82"/>
      <c r="GN51" s="82"/>
      <c r="GO51" s="82"/>
      <c r="GP51" s="82"/>
      <c r="GQ51" s="82"/>
      <c r="GR51" s="82"/>
      <c r="GS51" s="82"/>
      <c r="GT51" s="82"/>
      <c r="GU51" s="82"/>
      <c r="GV51" s="82"/>
      <c r="GW51" s="82"/>
      <c r="GX51" s="82"/>
      <c r="GY51" s="82"/>
      <c r="GZ51" s="82"/>
      <c r="HA51" s="82"/>
      <c r="HB51" s="82"/>
      <c r="HC51" s="82"/>
      <c r="HD51" s="82"/>
      <c r="HE51" s="82"/>
      <c r="HF51" s="82"/>
      <c r="HG51" s="82"/>
      <c r="HH51" s="82"/>
      <c r="HI51" s="82"/>
      <c r="HJ51" s="82"/>
      <c r="HK51" s="82"/>
      <c r="HL51" s="82"/>
      <c r="HM51" s="82"/>
      <c r="HN51" s="82"/>
      <c r="HO51" s="82"/>
      <c r="HP51" s="82"/>
      <c r="HQ51" s="82"/>
      <c r="HR51" s="82"/>
      <c r="HS51" s="82"/>
      <c r="HT51" s="82"/>
      <c r="HU51" s="82"/>
      <c r="HV51" s="82"/>
      <c r="HW51" s="82"/>
      <c r="HX51" s="82"/>
      <c r="HY51" s="82"/>
      <c r="HZ51" s="82"/>
      <c r="IA51" s="82"/>
      <c r="IB51" s="82"/>
      <c r="IC51" s="82"/>
      <c r="ID51" s="82"/>
      <c r="IE51" s="82"/>
      <c r="IF51" s="82"/>
      <c r="IG51" s="82"/>
      <c r="IH51" s="82"/>
      <c r="II51" s="82"/>
      <c r="IJ51" s="82"/>
      <c r="IK51" s="82"/>
      <c r="IL51" s="82"/>
      <c r="IM51" s="83"/>
      <c r="IN51" s="83"/>
      <c r="IO51" s="83"/>
      <c r="IP51" s="83"/>
      <c r="IQ51" s="83"/>
      <c r="IR51" s="83"/>
      <c r="IS51" s="83"/>
    </row>
    <row r="52" s="2" customFormat="1" ht="25.5" customHeight="1" spans="1:10">
      <c r="A52" s="42" t="s">
        <v>113</v>
      </c>
      <c r="B52" s="43" t="s">
        <v>114</v>
      </c>
      <c r="C52" s="44"/>
      <c r="D52" s="45"/>
      <c r="E52" s="44"/>
      <c r="F52" s="46"/>
      <c r="G52" s="61">
        <f>SUM(G53:G55)</f>
        <v>14600</v>
      </c>
      <c r="H52" s="61">
        <f>SUM(H53:H55)</f>
        <v>0</v>
      </c>
      <c r="I52" s="61">
        <f>SUM(I53:I55)</f>
        <v>14600</v>
      </c>
      <c r="J52" s="77"/>
    </row>
    <row r="53" s="6" customFormat="1" ht="90.75" customHeight="1" spans="1:10">
      <c r="A53" s="34">
        <v>1</v>
      </c>
      <c r="B53" s="52" t="s">
        <v>115</v>
      </c>
      <c r="C53" s="36" t="s">
        <v>20</v>
      </c>
      <c r="D53" s="38" t="s">
        <v>116</v>
      </c>
      <c r="E53" s="36" t="s">
        <v>38</v>
      </c>
      <c r="F53" s="39" t="s">
        <v>23</v>
      </c>
      <c r="G53" s="40">
        <v>13000</v>
      </c>
      <c r="H53" s="40"/>
      <c r="I53" s="40">
        <v>13000</v>
      </c>
      <c r="J53" s="75"/>
    </row>
    <row r="54" s="4" customFormat="1" ht="59.25" customHeight="1" spans="1:10">
      <c r="A54" s="34">
        <v>2</v>
      </c>
      <c r="B54" s="52" t="s">
        <v>117</v>
      </c>
      <c r="C54" s="36" t="s">
        <v>25</v>
      </c>
      <c r="D54" s="53" t="s">
        <v>118</v>
      </c>
      <c r="E54" s="36" t="s">
        <v>55</v>
      </c>
      <c r="F54" s="39" t="s">
        <v>23</v>
      </c>
      <c r="G54" s="40">
        <v>1000</v>
      </c>
      <c r="H54" s="40"/>
      <c r="I54" s="40">
        <v>1000</v>
      </c>
      <c r="J54" s="75"/>
    </row>
    <row r="55" s="4" customFormat="1" ht="59.25" customHeight="1" spans="1:10">
      <c r="A55" s="34">
        <v>3</v>
      </c>
      <c r="B55" s="52" t="s">
        <v>119</v>
      </c>
      <c r="C55" s="36" t="s">
        <v>20</v>
      </c>
      <c r="D55" s="53" t="s">
        <v>120</v>
      </c>
      <c r="E55" s="36" t="s">
        <v>22</v>
      </c>
      <c r="F55" s="39" t="s">
        <v>23</v>
      </c>
      <c r="G55" s="40">
        <v>600</v>
      </c>
      <c r="H55" s="40"/>
      <c r="I55" s="40">
        <v>600</v>
      </c>
      <c r="J55" s="75"/>
    </row>
    <row r="57" spans="7:7">
      <c r="G57" t="s">
        <v>121</v>
      </c>
    </row>
  </sheetData>
  <mergeCells count="2">
    <mergeCell ref="A2:J2"/>
    <mergeCell ref="E3:F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杨世华</dc:creator>
  <cp:lastModifiedBy>DELL</cp:lastModifiedBy>
  <dcterms:created xsi:type="dcterms:W3CDTF">2020-07-15T09:22:00Z</dcterms:created>
  <dcterms:modified xsi:type="dcterms:W3CDTF">2023-09-27T06:28:59Z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A1F80FAD21B94AB8854775DE41147CA7</vt:lpwstr>
  </property>
</Properties>
</file>