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 firstSheet="13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（陇川）" sheetId="13" r:id="rId13"/>
    <sheet name="县对下转移支付绩效目标表09-2（陇川）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<sst xmlns="http://schemas.openxmlformats.org/spreadsheetml/2006/main" count="968" uniqueCount="398">
  <si>
    <t xml:space="preserve"> </t>
  </si>
  <si>
    <t>预算01-1表</t>
  </si>
  <si>
    <t>单位:元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</si>
  <si>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</si>
  <si>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</si>
  <si>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</si>
  <si>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</si>
  <si>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</si>
  <si>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</si>
  <si>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</si>
  <si>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</si>
  <si>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</si>
  <si>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</si>
  <si>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</si>
  <si>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</si>
  <si>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</si>
  <si>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</si>
  <si>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</si>
  <si>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</si>
  <si>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</si>
  <si>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</si>
  <si>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</si>
  <si>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</si>
  <si>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</si>
  <si>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</si>
  <si>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</si>
  <si>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</si>
  <si>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</si>
  <si>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</si>
  <si>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</si>
  <si>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</si>
  <si>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</si>
  <si>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</si>
  <si>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</si>
  <si>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</si>
  <si>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</si>
  <si>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</si>
  <si>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</si>
  <si>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</si>
  <si>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</si>
  <si>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</si>
  <si>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</si>
  <si>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</si>
  <si>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</si>
  <si>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</si>
  <si>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</si>
  <si>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</si>
  <si>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</si>
  <si>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</si>
  <si>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</si>
  <si>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</si>
  <si>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</si>
  <si>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</si>
  <si>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</si>
  <si>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</si>
  <si>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</si>
  <si>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</si>
  <si>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</si>
  <si>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</si>
  <si>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</si>
  <si>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</si>
  <si>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</si>
  <si>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</si>
  <si>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</si>
  <si>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</si>
  <si>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</si>
  <si>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</si>
  <si>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</si>
  <si>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</si>
  <si>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</si>
  <si>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</si>
  <si>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</si>
  <si>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124001</t>
  </si>
  <si>
    <t>陇川县工业信息化和科学技术局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</si>
  <si>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</si>
  <si>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</si>
  <si>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</si>
  <si>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</si>
  <si>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</si>
  <si>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</si>
  <si>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</si>
  <si>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</si>
  <si>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</si>
  <si>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</si>
  <si>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</si>
  <si>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</si>
  <si>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</si>
  <si>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</si>
  <si>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</si>
  <si>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</si>
  <si>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</si>
  <si>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</si>
  <si>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</si>
  <si>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</si>
  <si>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</si>
  <si>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</si>
  <si>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</si>
  <si>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</si>
  <si>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</si>
  <si>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</si>
  <si>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</si>
  <si>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</si>
  <si>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</si>
  <si>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</si>
  <si>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</si>
  <si>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</si>
  <si>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</si>
  <si>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20113</t>
  </si>
  <si>
    <t>商贸事务</t>
  </si>
  <si>
    <t>2011301</t>
  </si>
  <si>
    <t>2011308</t>
  </si>
  <si>
    <t>招商引资</t>
  </si>
  <si>
    <t>2011399</t>
  </si>
  <si>
    <t>其他商贸事务支出</t>
  </si>
  <si>
    <t>20138</t>
  </si>
  <si>
    <t>市场监督管理事务</t>
  </si>
  <si>
    <t>2013850</t>
  </si>
  <si>
    <t>事业运行</t>
  </si>
  <si>
    <t>206</t>
  </si>
  <si>
    <t>科学技术支出</t>
  </si>
  <si>
    <t>20604</t>
  </si>
  <si>
    <t>技术研究与开发</t>
  </si>
  <si>
    <t>2060404</t>
  </si>
  <si>
    <t>科技成果转化与扩散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</si>
  <si>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</si>
  <si>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</si>
  <si>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</si>
  <si>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</si>
  <si>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</si>
  <si>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</si>
  <si>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</si>
  <si>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</si>
  <si>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</si>
  <si>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</si>
  <si>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</si>
  <si>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</si>
  <si>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</si>
  <si>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</si>
  <si>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</si>
  <si>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</si>
  <si>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</si>
  <si>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</si>
  <si>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</si>
  <si>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</si>
  <si>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</si>
  <si>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</si>
  <si>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</si>
  <si>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</si>
  <si>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</si>
  <si>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</si>
  <si>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</si>
  <si>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</si>
  <si>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</si>
  <si>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</si>
  <si>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</si>
  <si>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</si>
  <si>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</si>
  <si>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</si>
  <si>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</si>
  <si>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</si>
  <si>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</si>
  <si>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</si>
  <si>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</si>
  <si>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</si>
  <si>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</si>
  <si>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</si>
  <si>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</si>
  <si>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</si>
  <si>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</si>
  <si>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</si>
  <si>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</si>
  <si>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</si>
  <si>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</si>
  <si>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</si>
  <si>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</si>
  <si>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</si>
  <si>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</si>
  <si>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</si>
  <si>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</si>
  <si>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</si>
  <si>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</si>
  <si>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</si>
  <si>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</si>
  <si>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</si>
  <si>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</si>
  <si>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</si>
  <si>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</si>
  <si>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</si>
  <si>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</si>
  <si>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</si>
  <si>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</si>
  <si>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</si>
  <si>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</si>
  <si>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</si>
  <si>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</si>
  <si>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</si>
  <si>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</si>
  <si>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 xml:space="preserve">  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</si>
  <si>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</si>
  <si>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</si>
  <si>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</si>
  <si>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</si>
  <si>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</si>
  <si>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</si>
  <si>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</si>
  <si>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备注：本单位无此事项内容公开，故此表为空表。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</si>
  <si>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</si>
  <si>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</si>
  <si>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</si>
  <si>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</si>
  <si>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</si>
  <si>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</si>
  <si>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</si>
  <si>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</si>
  <si>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</si>
  <si>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</si>
  <si>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</si>
  <si>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</si>
  <si>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</si>
  <si>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</si>
  <si>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</si>
  <si>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</si>
  <si>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</si>
  <si>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</si>
  <si>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</si>
  <si>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</si>
  <si>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</si>
  <si>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</si>
  <si>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</si>
  <si>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</si>
  <si>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533124251100003792598</t>
  </si>
  <si>
    <t>事业人员支出工资</t>
  </si>
  <si>
    <t>30101</t>
  </si>
  <si>
    <t>基本工资</t>
  </si>
  <si>
    <t>533124210000000012306</t>
  </si>
  <si>
    <t>行政人员支出工资</t>
  </si>
  <si>
    <t>30102</t>
  </si>
  <si>
    <t>津贴补贴</t>
  </si>
  <si>
    <t>30103</t>
  </si>
  <si>
    <t>奖金</t>
  </si>
  <si>
    <t>533124221100000559865</t>
  </si>
  <si>
    <t>获得奖励的公务员一次性奖励</t>
  </si>
  <si>
    <t>30107</t>
  </si>
  <si>
    <t>绩效工资</t>
  </si>
  <si>
    <t>533124251100003792589</t>
  </si>
  <si>
    <t>事业人员奖励性绩效改革性补贴</t>
  </si>
  <si>
    <t>533124210000000013002</t>
  </si>
  <si>
    <t>社会保障缴费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</si>
  <si>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</si>
  <si>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</si>
  <si>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</si>
  <si>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</si>
  <si>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</si>
  <si>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</si>
  <si>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30111</t>
  </si>
  <si>
    <t>公务员医疗补助缴费</t>
  </si>
  <si>
    <t>533124210000000012308</t>
  </si>
  <si>
    <t>30113</t>
  </si>
  <si>
    <t>533124221100000559857</t>
  </si>
  <si>
    <t>公用经费安排的工会经费</t>
  </si>
  <si>
    <t>30228</t>
  </si>
  <si>
    <t>工会经费</t>
  </si>
  <si>
    <t>533124210000000012315</t>
  </si>
  <si>
    <t>一般公用经费</t>
  </si>
  <si>
    <t>30201</t>
  </si>
  <si>
    <t>办公费</t>
  </si>
  <si>
    <t>533124210000000012314</t>
  </si>
  <si>
    <t>退休公用经费</t>
  </si>
  <si>
    <t>533124210000000012313</t>
  </si>
  <si>
    <t>公务交通补贴</t>
  </si>
  <si>
    <t>30239</t>
  </si>
  <si>
    <t>其他交通费用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</si>
  <si>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</si>
  <si>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</si>
  <si>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</si>
  <si>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</si>
  <si>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</si>
  <si>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</si>
  <si>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</si>
  <si>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科技投入经费</t>
  </si>
  <si>
    <t>专项业务类</t>
  </si>
  <si>
    <t>533124210000000012961</t>
  </si>
  <si>
    <t>陇川县科技创新（成果转化）资金</t>
  </si>
  <si>
    <t>事业发展类</t>
  </si>
  <si>
    <t>533124241100002429223</t>
  </si>
  <si>
    <t>招商引资政策扶持资金</t>
  </si>
  <si>
    <t>533124261100005027160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</si>
  <si>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</si>
  <si>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</si>
  <si>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</si>
  <si>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</si>
  <si>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</si>
  <si>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</si>
  <si>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</si>
  <si>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</si>
  <si>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</si>
  <si>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</si>
  <si>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</si>
  <si>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陇川云上良品实业发展有限公司、云南陇川呆萌德咖啡种植有限公司、陇川县宏科网络科技有限责任公司3个企业通过第四批云南省科技型中小企业备案审查。根据《实施意见》（十四）条企业创新奖内容，给予1万元/项奖励，合计3万</t>
  </si>
  <si>
    <t>产出指标</t>
  </si>
  <si>
    <t>数量指标</t>
  </si>
  <si>
    <t>省级科技型中小企业备案</t>
  </si>
  <si>
    <t>&gt;=</t>
  </si>
  <si>
    <t>户</t>
  </si>
  <si>
    <t>定量指标</t>
  </si>
  <si>
    <t>时效指标</t>
  </si>
  <si>
    <t>资金拨付及时率</t>
  </si>
  <si>
    <t>80</t>
  </si>
  <si>
    <t>%</t>
  </si>
  <si>
    <t>效益指标</t>
  </si>
  <si>
    <t>社会效益</t>
  </si>
  <si>
    <t>推动社会发展</t>
  </si>
  <si>
    <t>良好</t>
  </si>
  <si>
    <t>定性指标</t>
  </si>
  <si>
    <t>满意度指标</t>
  </si>
  <si>
    <t>服务对象满意度</t>
  </si>
  <si>
    <t>服务企业满意度</t>
  </si>
  <si>
    <t>90</t>
  </si>
  <si>
    <t>进行科技投入，培养科技创新企业</t>
  </si>
  <si>
    <t>建设示范基地</t>
  </si>
  <si>
    <t>个</t>
  </si>
  <si>
    <t>反映示范基地的建设完成情况。</t>
  </si>
  <si>
    <t>推广项目数</t>
  </si>
  <si>
    <t>反映推广项目实际推广的项目数量。</t>
  </si>
  <si>
    <t>质量指标</t>
  </si>
  <si>
    <t>项目验收合格率</t>
  </si>
  <si>
    <t>反映科技推广项目完成质量。
项目验收合格率=（验收合格项目数/科技推广项目数）*100%</t>
  </si>
  <si>
    <t>经济效益</t>
  </si>
  <si>
    <t>带动收入增加</t>
  </si>
  <si>
    <t>万元</t>
  </si>
  <si>
    <t>反映项目实施后带动示范区受益人群的增加收入情况。</t>
  </si>
  <si>
    <t>项目推广总体满意度</t>
  </si>
  <si>
    <t>反映服务对象对科技推广工作整体满意度。
服务对象满意度=（对科研推广效果整体满意的人数/问卷调查人数）*100%。</t>
  </si>
  <si>
    <t>1、每年安排100万元用于科技创新工作经费。</t>
  </si>
  <si>
    <t>高级及以上职称研究人员参加数量</t>
  </si>
  <si>
    <t>人</t>
  </si>
  <si>
    <t>反映部门科学研究工作高级级及以上职称研究人员参加人数情况。</t>
  </si>
  <si>
    <t>建设示范基地产值</t>
  </si>
  <si>
    <t>2000</t>
  </si>
  <si>
    <t>反映示范基地产值情况。</t>
  </si>
  <si>
    <t>95</t>
  </si>
  <si>
    <t>反映科技研究项目完成质量。
项目验收合格率=（验收合格项目数/科研项目数）*100%</t>
  </si>
  <si>
    <t>成果奖项数</t>
  </si>
  <si>
    <t>反映部门获地市级以上科技成果奖励情况。</t>
  </si>
  <si>
    <t>5000</t>
  </si>
  <si>
    <t>元</t>
  </si>
  <si>
    <t>科研成果总体满意度</t>
  </si>
  <si>
    <t>反映服务对象对科技研发工作整体满意度。
服务对象满意度=（对科研成果整体满意的人数/问卷调查人数）*100%。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</si>
  <si>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</si>
  <si>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</si>
  <si>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</si>
  <si>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</si>
  <si>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</si>
  <si>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</si>
  <si>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</si>
  <si>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</si>
  <si>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</si>
  <si>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</si>
  <si>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</si>
  <si>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</si>
  <si>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</si>
  <si>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</si>
  <si>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</si>
  <si>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</si>
  <si>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</si>
  <si>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</si>
  <si>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</si>
  <si>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</si>
  <si>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</si>
  <si>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</si>
  <si>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</si>
  <si>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</si>
  <si>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</si>
  <si>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</si>
  <si>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</si>
  <si>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</si>
  <si>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</si>
  <si>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</si>
  <si>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</si>
  <si>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</si>
  <si>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</si>
  <si>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</si>
  <si>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</si>
  <si>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</si>
  <si>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</si>
  <si>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</si>
  <si>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</si>
  <si>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</si>
  <si>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</si>
  <si>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</si>
  <si>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</si>
  <si>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</si>
  <si>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</si>
  <si>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</si>
  <si>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</si>
  <si>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 xml:space="preserve"> 专项业务类</t>
  </si>
  <si>
    <t>本级</t>
  </si>
  <si>
    <t xml:space="preserve"> 事业发展类</t>
  </si>
</sst>
</file>

<file path=xl/styles.xml><?xml version="1.0" encoding="utf-8"?>
<styleSheet xmlns="http://schemas.openxmlformats.org/spreadsheetml/2006/main">
  <numFmts count="9">
    <numFmt numFmtId="176" formatCode="yyyy\-mm\-dd\ hh:mm:ss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yyyy\-mm\-dd"/>
    <numFmt numFmtId="178" formatCode="hh:mm:ss"/>
    <numFmt numFmtId="179" formatCode="#,##0.00;\-#,##0.00;;@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top"/>
    </xf>
    <xf numFmtId="42" fontId="22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3" borderId="14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24" fillId="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29" fillId="0" borderId="0" applyNumberFormat="0" applyFill="0" applyBorder="0" applyAlignment="0" applyProtection="0">
      <alignment vertical="center"/>
    </xf>
    <xf numFmtId="0" fontId="22" fillId="19" borderId="17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5" fillId="10" borderId="15" applyNumberFormat="0" applyAlignment="0" applyProtection="0">
      <alignment vertical="center"/>
    </xf>
    <xf numFmtId="0" fontId="30" fillId="10" borderId="14" applyNumberFormat="0" applyAlignment="0" applyProtection="0">
      <alignment vertical="center"/>
    </xf>
    <xf numFmtId="0" fontId="37" fillId="22" borderId="20" applyNumberForma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4" fillId="2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179" fontId="1" fillId="0" borderId="7">
      <alignment horizontal="right" vertical="center"/>
    </xf>
    <xf numFmtId="49" fontId="1" fillId="0" borderId="7">
      <alignment horizontal="left" vertical="center" wrapText="1"/>
    </xf>
    <xf numFmtId="179" fontId="1" fillId="0" borderId="7">
      <alignment horizontal="right" vertical="center"/>
    </xf>
    <xf numFmtId="178" fontId="1" fillId="0" borderId="7">
      <alignment horizontal="right" vertical="center"/>
    </xf>
    <xf numFmtId="180" fontId="1" fillId="0" borderId="7">
      <alignment horizontal="right" vertical="center"/>
    </xf>
  </cellStyleXfs>
  <cellXfs count="183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9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>
      <alignment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3" fontId="5" fillId="0" borderId="6" xfId="0" applyNumberFormat="1" applyBorder="1" applyAlignment="1">
      <alignment horizontal="center" vertical="center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9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0" fontId="0" fillId="0" borderId="0" xfId="0" applyFill="1" applyBorder="1">
      <alignment vertical="top"/>
    </xf>
    <xf numFmtId="49" fontId="11" fillId="0" borderId="0" xfId="53" applyFont="1" applyFill="1" applyBorder="1">
      <alignment horizontal="left" vertical="center" wrapText="1"/>
    </xf>
    <xf numFmtId="49" fontId="11" fillId="0" borderId="0" xfId="53" applyFont="1" applyFill="1" applyBorder="1" applyAlignment="1">
      <alignment horizontal="right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49" fontId="13" fillId="0" borderId="0" xfId="0" applyNumberFormat="1" applyFill="1" applyBorder="1" applyAlignment="1">
      <alignment horizontal="left" vertical="center" wrapText="1"/>
    </xf>
    <xf numFmtId="49" fontId="16" fillId="0" borderId="7" xfId="53" applyFont="1" applyFill="1" applyAlignment="1">
      <alignment horizontal="center" vertical="center" wrapText="1"/>
    </xf>
    <xf numFmtId="49" fontId="16" fillId="0" borderId="7" xfId="53" applyFont="1" applyFill="1">
      <alignment horizontal="left" vertical="center" wrapText="1"/>
    </xf>
    <xf numFmtId="179" fontId="16" fillId="0" borderId="7" xfId="54" applyFont="1" applyFill="1">
      <alignment horizontal="right" vertical="center"/>
    </xf>
    <xf numFmtId="49" fontId="16" fillId="0" borderId="7" xfId="53" applyFont="1" applyFill="1" applyAlignment="1">
      <alignment horizontal="left" vertical="center" wrapText="1" indent="1"/>
    </xf>
    <xf numFmtId="49" fontId="16" fillId="0" borderId="7" xfId="53" applyFont="1" applyFill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9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13" fillId="0" borderId="7" xfId="0" applyBorder="1" applyAlignment="1">
      <alignment vertical="center"/>
    </xf>
    <xf numFmtId="179" fontId="11" fillId="0" borderId="7" xfId="0" applyNumberFormat="1" applyFont="1" applyBorder="1" applyAlignment="1">
      <alignment horizontal="righ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workbookViewId="0">
      <selection activeCell="I14" sqref="I14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36" t="s">
        <v>0</v>
      </c>
      <c r="B1" s="136"/>
      <c r="C1" s="136"/>
      <c r="D1" s="178" t="s">
        <v>1</v>
      </c>
    </row>
    <row r="2" ht="42" customHeight="1" spans="1:4">
      <c r="A2" s="179" t="str">
        <f>"2026"&amp;"年财务收支预算总表"</f>
        <v>2026年财务收支预算总表</v>
      </c>
      <c r="B2" s="179"/>
      <c r="C2" s="179"/>
      <c r="D2" s="179"/>
    </row>
    <row r="3" ht="18.75" customHeight="1" spans="1:4">
      <c r="A3" s="180" t="str">
        <f>"单位名称："&amp;"陇川县工业信息化和科学技术局"</f>
        <v>单位名称：陇川县工业信息化和科学技术局</v>
      </c>
      <c r="B3" s="180"/>
      <c r="C3" s="136"/>
      <c r="D3" s="178" t="s">
        <v>2</v>
      </c>
    </row>
    <row r="4" ht="18.75" customHeight="1" spans="1:4">
      <c r="A4" s="139" t="s">
        <v>3</v>
      </c>
      <c r="B4" s="139"/>
      <c r="C4" s="139" t="s">
        <v>4</v>
      </c>
      <c r="D4" s="139"/>
    </row>
    <row r="5" ht="18.75" customHeight="1" spans="1:4">
      <c r="A5" s="139" t="s">
        <v>5</v>
      </c>
      <c r="B5" s="139" t="str">
        <f t="shared" ref="B5:D5" si="0">"2026"&amp;"年预算金额"</f>
        <v>2026年预算金额</v>
      </c>
      <c r="C5" s="139" t="s">
        <v>6</v>
      </c>
      <c r="D5" s="139" t="str">
        <f t="shared" si="0"/>
        <v>2026年预算金额</v>
      </c>
    </row>
    <row r="6" ht="18.75" customHeight="1" spans="1:4">
      <c r="A6" s="181" t="s">
        <v>7</v>
      </c>
      <c r="B6" s="182">
        <v>3762425.41</v>
      </c>
      <c r="C6" s="181" t="s">
        <v>8</v>
      </c>
      <c r="D6" s="182">
        <v>2217199</v>
      </c>
    </row>
    <row r="7" ht="18.75" customHeight="1" spans="1:4">
      <c r="A7" s="181" t="s">
        <v>9</v>
      </c>
      <c r="B7" s="182"/>
      <c r="C7" s="181" t="s">
        <v>10</v>
      </c>
      <c r="D7" s="182"/>
    </row>
    <row r="8" ht="18.75" customHeight="1" spans="1:4">
      <c r="A8" s="181" t="s">
        <v>11</v>
      </c>
      <c r="B8" s="182"/>
      <c r="C8" s="181" t="s">
        <v>12</v>
      </c>
      <c r="D8" s="182"/>
    </row>
    <row r="9" ht="18.75" customHeight="1" spans="1:4">
      <c r="A9" s="181" t="s">
        <v>13</v>
      </c>
      <c r="B9" s="182"/>
      <c r="C9" s="181" t="s">
        <v>14</v>
      </c>
      <c r="D9" s="182"/>
    </row>
    <row r="10" ht="18.75" customHeight="1" spans="1:4">
      <c r="A10" s="181" t="s">
        <v>15</v>
      </c>
      <c r="B10" s="182"/>
      <c r="C10" s="181" t="s">
        <v>16</v>
      </c>
      <c r="D10" s="182"/>
    </row>
    <row r="11" ht="18.75" customHeight="1" spans="1:4">
      <c r="A11" s="181" t="s">
        <v>17</v>
      </c>
      <c r="B11" s="182"/>
      <c r="C11" s="181" t="s">
        <v>18</v>
      </c>
      <c r="D11" s="182">
        <v>1000000</v>
      </c>
    </row>
    <row r="12" ht="18.75" customHeight="1" spans="1:4">
      <c r="A12" s="181" t="s">
        <v>19</v>
      </c>
      <c r="B12" s="182"/>
      <c r="C12" s="181" t="s">
        <v>20</v>
      </c>
      <c r="D12" s="182"/>
    </row>
    <row r="13" ht="18.75" customHeight="1" spans="1:4">
      <c r="A13" s="181" t="s">
        <v>21</v>
      </c>
      <c r="B13" s="182"/>
      <c r="C13" s="181" t="s">
        <v>22</v>
      </c>
      <c r="D13" s="182">
        <v>234983.61</v>
      </c>
    </row>
    <row r="14" ht="18.75" customHeight="1" spans="1:4">
      <c r="A14" s="181" t="s">
        <v>23</v>
      </c>
      <c r="B14" s="182"/>
      <c r="C14" s="181" t="s">
        <v>24</v>
      </c>
      <c r="D14" s="182">
        <v>158970.8</v>
      </c>
    </row>
    <row r="15" ht="18.75" customHeight="1" spans="1:4">
      <c r="A15" s="181" t="s">
        <v>25</v>
      </c>
      <c r="B15" s="182"/>
      <c r="C15" s="181" t="s">
        <v>26</v>
      </c>
      <c r="D15" s="182"/>
    </row>
    <row r="16" ht="18.75" customHeight="1" spans="1:4">
      <c r="A16" s="181"/>
      <c r="B16" s="181"/>
      <c r="C16" s="181" t="s">
        <v>27</v>
      </c>
      <c r="D16" s="182"/>
    </row>
    <row r="17" ht="18.75" customHeight="1" spans="1:4">
      <c r="A17" s="181"/>
      <c r="B17" s="181"/>
      <c r="C17" s="181" t="s">
        <v>28</v>
      </c>
      <c r="D17" s="182"/>
    </row>
    <row r="18" ht="18.75" customHeight="1" spans="1:4">
      <c r="A18" s="181"/>
      <c r="B18" s="181"/>
      <c r="C18" s="181" t="s">
        <v>29</v>
      </c>
      <c r="D18" s="182"/>
    </row>
    <row r="19" ht="18.75" customHeight="1" spans="1:4">
      <c r="A19" s="181"/>
      <c r="B19" s="181"/>
      <c r="C19" s="181" t="s">
        <v>30</v>
      </c>
      <c r="D19" s="182"/>
    </row>
    <row r="20" ht="18.75" customHeight="1" spans="1:4">
      <c r="A20" s="181"/>
      <c r="B20" s="181"/>
      <c r="C20" s="181" t="s">
        <v>31</v>
      </c>
      <c r="D20" s="182"/>
    </row>
    <row r="21" ht="18.75" customHeight="1" spans="1:4">
      <c r="A21" s="181"/>
      <c r="B21" s="181"/>
      <c r="C21" s="181" t="s">
        <v>32</v>
      </c>
      <c r="D21" s="182"/>
    </row>
    <row r="22" ht="18.75" customHeight="1" spans="1:4">
      <c r="A22" s="181"/>
      <c r="B22" s="181"/>
      <c r="C22" s="181" t="s">
        <v>33</v>
      </c>
      <c r="D22" s="182"/>
    </row>
    <row r="23" ht="18.75" customHeight="1" spans="1:4">
      <c r="A23" s="181"/>
      <c r="B23" s="181"/>
      <c r="C23" s="181" t="s">
        <v>34</v>
      </c>
      <c r="D23" s="182"/>
    </row>
    <row r="24" ht="18.75" customHeight="1" spans="1:4">
      <c r="A24" s="181"/>
      <c r="B24" s="181"/>
      <c r="C24" s="181" t="s">
        <v>35</v>
      </c>
      <c r="D24" s="182">
        <v>151272</v>
      </c>
    </row>
    <row r="25" ht="18.75" customHeight="1" spans="1:4">
      <c r="A25" s="181"/>
      <c r="B25" s="181"/>
      <c r="C25" s="181" t="s">
        <v>36</v>
      </c>
      <c r="D25" s="182"/>
    </row>
    <row r="26" ht="18.75" customHeight="1" spans="1:4">
      <c r="A26" s="181"/>
      <c r="B26" s="181"/>
      <c r="C26" s="181" t="s">
        <v>37</v>
      </c>
      <c r="D26" s="182"/>
    </row>
    <row r="27" ht="18.75" customHeight="1" spans="1:4">
      <c r="A27" s="181"/>
      <c r="B27" s="181"/>
      <c r="C27" s="181" t="s">
        <v>38</v>
      </c>
      <c r="D27" s="182"/>
    </row>
    <row r="28" ht="18.75" customHeight="1" spans="1:4">
      <c r="A28" s="181"/>
      <c r="B28" s="181"/>
      <c r="C28" s="181" t="s">
        <v>39</v>
      </c>
      <c r="D28" s="182"/>
    </row>
    <row r="29" ht="18.75" customHeight="1" spans="1:4">
      <c r="A29" s="181"/>
      <c r="B29" s="181"/>
      <c r="C29" s="181" t="s">
        <v>40</v>
      </c>
      <c r="D29" s="182"/>
    </row>
    <row r="30" ht="18.75" customHeight="1" spans="1:4">
      <c r="A30" s="181"/>
      <c r="B30" s="181"/>
      <c r="C30" s="181" t="s">
        <v>41</v>
      </c>
      <c r="D30" s="182"/>
    </row>
    <row r="31" ht="18.75" customHeight="1" spans="1:4">
      <c r="A31" s="181"/>
      <c r="B31" s="181"/>
      <c r="C31" s="181" t="s">
        <v>42</v>
      </c>
      <c r="D31" s="182"/>
    </row>
    <row r="32" ht="18.75" customHeight="1" spans="1:4">
      <c r="A32" s="181"/>
      <c r="B32" s="182"/>
      <c r="C32" s="181" t="s">
        <v>43</v>
      </c>
      <c r="D32" s="182"/>
    </row>
    <row r="33" ht="18.75" customHeight="1" spans="1:4">
      <c r="A33" s="181" t="s">
        <v>44</v>
      </c>
      <c r="B33" s="182">
        <v>3762425.41</v>
      </c>
      <c r="C33" s="181" t="s">
        <v>45</v>
      </c>
      <c r="D33" s="182">
        <v>3762425.41</v>
      </c>
    </row>
    <row r="34" ht="18.75" customHeight="1" spans="1:4">
      <c r="A34" s="181" t="s">
        <v>46</v>
      </c>
      <c r="B34" s="182"/>
      <c r="C34" s="181" t="s">
        <v>47</v>
      </c>
      <c r="D34" s="182"/>
    </row>
    <row r="35" ht="18.75" customHeight="1" spans="1:4">
      <c r="A35" s="181" t="s">
        <v>48</v>
      </c>
      <c r="B35" s="182"/>
      <c r="C35" s="181" t="s">
        <v>48</v>
      </c>
      <c r="D35" s="182"/>
    </row>
    <row r="36" ht="18.75" customHeight="1" spans="1:4">
      <c r="A36" s="181" t="s">
        <v>49</v>
      </c>
      <c r="B36" s="182"/>
      <c r="C36" s="181" t="s">
        <v>50</v>
      </c>
      <c r="D36" s="182"/>
    </row>
    <row r="37" ht="18.75" customHeight="1" spans="1:4">
      <c r="A37" s="181" t="s">
        <v>51</v>
      </c>
      <c r="B37" s="182">
        <v>3762425.41</v>
      </c>
      <c r="C37" s="181" t="s">
        <v>52</v>
      </c>
      <c r="D37" s="182">
        <v>3762425.41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4">
        <v>1</v>
      </c>
      <c r="B1" s="115">
        <v>0</v>
      </c>
      <c r="C1" s="114">
        <v>1</v>
      </c>
      <c r="D1" s="92"/>
      <c r="E1" s="92"/>
      <c r="F1" s="113" t="s">
        <v>348</v>
      </c>
    </row>
    <row r="2" ht="26.25" customHeight="1" spans="1:6">
      <c r="A2" s="116" t="str">
        <f>"2026"&amp;"年部门政府性基金预算支出预算表"</f>
        <v>2026年部门政府性基金预算支出预算表</v>
      </c>
      <c r="B2" s="116" t="s">
        <v>349</v>
      </c>
      <c r="C2" s="117"/>
      <c r="D2" s="118"/>
      <c r="E2" s="118"/>
      <c r="F2" s="118"/>
    </row>
    <row r="3" ht="13.5" customHeight="1" spans="1:6">
      <c r="A3" s="119" t="str">
        <f>"单位名称："&amp;"陇川县工业信息化和科学技术局"</f>
        <v>单位名称：陇川县工业信息化和科学技术局</v>
      </c>
      <c r="B3" s="119" t="s">
        <v>350</v>
      </c>
      <c r="C3" s="120"/>
      <c r="D3" s="92"/>
      <c r="E3" s="92"/>
      <c r="F3" s="113" t="s">
        <v>2</v>
      </c>
    </row>
    <row r="4" ht="19.5" customHeight="1" spans="1:6">
      <c r="A4" s="59" t="s">
        <v>207</v>
      </c>
      <c r="B4" s="121" t="s">
        <v>75</v>
      </c>
      <c r="C4" s="59" t="s">
        <v>76</v>
      </c>
      <c r="D4" s="36" t="s">
        <v>351</v>
      </c>
      <c r="E4" s="36"/>
      <c r="F4" s="36"/>
    </row>
    <row r="5" ht="18.55" customHeight="1" spans="1:6">
      <c r="A5" s="59"/>
      <c r="B5" s="121"/>
      <c r="C5" s="59"/>
      <c r="D5" s="36" t="s">
        <v>57</v>
      </c>
      <c r="E5" s="36" t="s">
        <v>79</v>
      </c>
      <c r="F5" s="36" t="s">
        <v>80</v>
      </c>
    </row>
    <row r="6" ht="20.25" customHeight="1" spans="1:6">
      <c r="A6" s="59">
        <v>1</v>
      </c>
      <c r="B6" s="122" t="s">
        <v>87</v>
      </c>
      <c r="C6" s="122" t="s">
        <v>88</v>
      </c>
      <c r="D6" s="122" t="s">
        <v>89</v>
      </c>
      <c r="E6" s="122" t="s">
        <v>90</v>
      </c>
      <c r="F6" s="122" t="s">
        <v>91</v>
      </c>
    </row>
    <row r="7" ht="30" customHeight="1" spans="1:6">
      <c r="A7" s="34"/>
      <c r="B7" s="121"/>
      <c r="C7" s="34"/>
      <c r="D7" s="78"/>
      <c r="E7" s="123"/>
      <c r="F7" s="123"/>
    </row>
    <row r="8" ht="30" customHeight="1" spans="1:6">
      <c r="A8" s="22"/>
      <c r="B8" s="22"/>
      <c r="C8" s="22"/>
      <c r="D8" s="78"/>
      <c r="E8" s="123"/>
      <c r="F8" s="123"/>
    </row>
    <row r="9" ht="30" customHeight="1" spans="1:6">
      <c r="A9" s="20" t="s">
        <v>352</v>
      </c>
      <c r="B9" s="20" t="s">
        <v>352</v>
      </c>
      <c r="C9" s="20" t="s">
        <v>352</v>
      </c>
      <c r="D9" s="78"/>
      <c r="E9" s="123"/>
      <c r="F9" s="123"/>
    </row>
    <row r="10" customHeight="1" spans="1:1">
      <c r="A10" t="s">
        <v>205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L24" sqref="L24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4"/>
      <c r="P1" s="104"/>
      <c r="Q1" s="43" t="s">
        <v>353</v>
      </c>
    </row>
    <row r="2" ht="27.75" customHeight="1" spans="1:17">
      <c r="A2" s="44" t="str">
        <f>"2026"&amp;"年部门政府采购预算表"</f>
        <v>2026年部门政府采购预算表</v>
      </c>
      <c r="B2" s="30"/>
      <c r="C2" s="30"/>
      <c r="D2" s="30"/>
      <c r="E2" s="30"/>
      <c r="F2" s="30"/>
      <c r="G2" s="30"/>
      <c r="H2" s="30"/>
      <c r="I2" s="30"/>
      <c r="J2" s="30"/>
      <c r="K2" s="105"/>
      <c r="L2" s="30"/>
      <c r="M2" s="30"/>
      <c r="N2" s="30"/>
      <c r="O2" s="105"/>
      <c r="P2" s="105"/>
      <c r="Q2" s="30"/>
    </row>
    <row r="3" ht="18.75" customHeight="1" spans="1:17">
      <c r="A3" s="45" t="str">
        <f>"单位名称："&amp;"陇川县工业信息化和科学技术局"</f>
        <v>单位名称：陇川县工业信息化和科学技术局</v>
      </c>
      <c r="B3" s="33"/>
      <c r="C3" s="33"/>
      <c r="D3" s="33"/>
      <c r="E3" s="33"/>
      <c r="F3" s="33"/>
      <c r="G3" s="33"/>
      <c r="H3" s="33"/>
      <c r="I3" s="33"/>
      <c r="J3" s="33"/>
      <c r="K3" s="1"/>
      <c r="L3" s="1"/>
      <c r="M3" s="1"/>
      <c r="N3" s="1"/>
      <c r="O3" s="106"/>
      <c r="P3" s="106"/>
      <c r="Q3" s="113" t="s">
        <v>54</v>
      </c>
    </row>
    <row r="4" ht="15.75" customHeight="1" spans="1:17">
      <c r="A4" s="11" t="s">
        <v>354</v>
      </c>
      <c r="B4" s="93" t="s">
        <v>355</v>
      </c>
      <c r="C4" s="93" t="s">
        <v>356</v>
      </c>
      <c r="D4" s="93" t="s">
        <v>357</v>
      </c>
      <c r="E4" s="93" t="s">
        <v>358</v>
      </c>
      <c r="F4" s="93" t="s">
        <v>359</v>
      </c>
      <c r="G4" s="48" t="s">
        <v>214</v>
      </c>
      <c r="H4" s="48"/>
      <c r="I4" s="48"/>
      <c r="J4" s="48"/>
      <c r="K4" s="107"/>
      <c r="L4" s="48"/>
      <c r="M4" s="48"/>
      <c r="N4" s="48"/>
      <c r="O4" s="72"/>
      <c r="P4" s="107"/>
      <c r="Q4" s="49"/>
    </row>
    <row r="5" ht="17.25" customHeight="1" spans="1:17">
      <c r="A5" s="16"/>
      <c r="B5" s="94"/>
      <c r="C5" s="94"/>
      <c r="D5" s="94"/>
      <c r="E5" s="94"/>
      <c r="F5" s="94"/>
      <c r="G5" s="94" t="s">
        <v>57</v>
      </c>
      <c r="H5" s="94" t="s">
        <v>61</v>
      </c>
      <c r="I5" s="94" t="s">
        <v>360</v>
      </c>
      <c r="J5" s="94" t="s">
        <v>361</v>
      </c>
      <c r="K5" s="108" t="s">
        <v>362</v>
      </c>
      <c r="L5" s="109" t="s">
        <v>363</v>
      </c>
      <c r="M5" s="109"/>
      <c r="N5" s="109"/>
      <c r="O5" s="110"/>
      <c r="P5" s="111"/>
      <c r="Q5" s="95"/>
    </row>
    <row r="6" ht="63" customHeight="1" spans="1:17">
      <c r="A6" s="18"/>
      <c r="B6" s="95"/>
      <c r="C6" s="95"/>
      <c r="D6" s="95"/>
      <c r="E6" s="95"/>
      <c r="F6" s="95"/>
      <c r="G6" s="95"/>
      <c r="H6" s="95" t="s">
        <v>60</v>
      </c>
      <c r="I6" s="95"/>
      <c r="J6" s="95"/>
      <c r="K6" s="112"/>
      <c r="L6" s="95" t="s">
        <v>60</v>
      </c>
      <c r="M6" s="95" t="s">
        <v>67</v>
      </c>
      <c r="N6" s="95" t="s">
        <v>364</v>
      </c>
      <c r="O6" s="34" t="s">
        <v>69</v>
      </c>
      <c r="P6" s="112" t="s">
        <v>70</v>
      </c>
      <c r="Q6" s="95" t="s">
        <v>71</v>
      </c>
    </row>
    <row r="7" ht="15" customHeight="1" spans="1:17">
      <c r="A7" s="73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  <c r="O7" s="97">
        <v>15</v>
      </c>
      <c r="P7" s="97">
        <v>16</v>
      </c>
      <c r="Q7" s="97">
        <v>17</v>
      </c>
    </row>
    <row r="8" ht="52.5" customHeight="1" spans="1:17">
      <c r="A8" s="98"/>
      <c r="B8" s="99"/>
      <c r="C8" s="99"/>
      <c r="D8" s="100"/>
      <c r="E8" s="101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8"/>
      <c r="B9" s="99"/>
      <c r="C9" s="99"/>
      <c r="D9" s="100"/>
      <c r="E9" s="101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2" t="s">
        <v>352</v>
      </c>
      <c r="B10" s="103"/>
      <c r="C10" s="103"/>
      <c r="D10" s="103"/>
      <c r="E10" s="101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1:1">
      <c r="A11" t="s">
        <v>205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I19" sqref="I19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7"/>
      <c r="I1" s="1"/>
      <c r="J1" s="1"/>
      <c r="K1" s="87"/>
      <c r="L1" s="1"/>
      <c r="M1" s="91"/>
      <c r="N1" s="91" t="s">
        <v>365</v>
      </c>
    </row>
    <row r="2" ht="36" customHeight="1" spans="1:14">
      <c r="A2" s="30" t="str">
        <f>"2026"&amp;"年部门政府购买服务预算表"</f>
        <v>2026年部门政府购买服务预算表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1.75" customHeight="1" spans="1:14">
      <c r="A3" s="32" t="str">
        <f>"单位名称："&amp;"陇川县工业信息化和科学技术局"</f>
        <v>单位名称：陇川县工业信息化和科学技术局</v>
      </c>
      <c r="B3" s="33"/>
      <c r="C3" s="33"/>
      <c r="D3" s="33"/>
      <c r="E3" s="33"/>
      <c r="F3" s="33"/>
      <c r="G3" s="33"/>
      <c r="H3" s="87"/>
      <c r="I3" s="1"/>
      <c r="J3" s="1"/>
      <c r="K3" s="87"/>
      <c r="L3" s="1"/>
      <c r="M3" s="92"/>
      <c r="N3" s="43" t="s">
        <v>54</v>
      </c>
    </row>
    <row r="4" ht="15.75" customHeight="1" spans="1:14">
      <c r="A4" s="11" t="s">
        <v>354</v>
      </c>
      <c r="B4" s="11" t="s">
        <v>366</v>
      </c>
      <c r="C4" s="11" t="s">
        <v>367</v>
      </c>
      <c r="D4" s="12" t="s">
        <v>214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4" t="s">
        <v>57</v>
      </c>
      <c r="E5" s="11" t="s">
        <v>61</v>
      </c>
      <c r="F5" s="11" t="s">
        <v>360</v>
      </c>
      <c r="G5" s="11" t="s">
        <v>361</v>
      </c>
      <c r="H5" s="11" t="s">
        <v>362</v>
      </c>
      <c r="I5" s="12" t="s">
        <v>363</v>
      </c>
      <c r="J5" s="13"/>
      <c r="K5" s="13"/>
      <c r="L5" s="13"/>
      <c r="M5" s="13"/>
      <c r="N5" s="14"/>
    </row>
    <row r="6" ht="47" customHeight="1" spans="1:14">
      <c r="A6" s="18"/>
      <c r="B6" s="18"/>
      <c r="C6" s="18"/>
      <c r="D6" s="73"/>
      <c r="E6" s="16" t="s">
        <v>60</v>
      </c>
      <c r="F6" s="18"/>
      <c r="G6" s="18"/>
      <c r="H6" s="73"/>
      <c r="I6" s="16" t="s">
        <v>60</v>
      </c>
      <c r="J6" s="16" t="s">
        <v>67</v>
      </c>
      <c r="K6" s="16" t="s">
        <v>68</v>
      </c>
      <c r="L6" s="16" t="s">
        <v>69</v>
      </c>
      <c r="M6" s="16" t="s">
        <v>70</v>
      </c>
      <c r="N6" s="16" t="s">
        <v>71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88"/>
      <c r="B8" s="88"/>
      <c r="C8" s="88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9"/>
      <c r="B9" s="89"/>
      <c r="C9" s="89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57</v>
      </c>
      <c r="B10" s="90"/>
      <c r="C10" s="90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t="s">
        <v>205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N19" sqref="N19"/>
    </sheetView>
  </sheetViews>
  <sheetFormatPr defaultColWidth="9.14285714285714" defaultRowHeight="14.25" customHeight="1"/>
  <cols>
    <col min="1" max="1" width="37.7142857142857" customWidth="1"/>
    <col min="2" max="13" width="6.62857142857143" customWidth="1"/>
  </cols>
  <sheetData>
    <row r="1" ht="13.5" customHeight="1" spans="1:13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82" t="s">
        <v>368</v>
      </c>
    </row>
    <row r="2" ht="27.75" customHeight="1" spans="1:13">
      <c r="A2" s="65" t="str">
        <f>"2026"&amp;"年县对下转移支付预算表"</f>
        <v>2026年县对下转移支付预算表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"/>
    </row>
    <row r="3" customHeight="1" spans="1:13">
      <c r="A3" s="66" t="s">
        <v>2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83"/>
    </row>
    <row r="4" ht="18" customHeight="1" spans="1:13">
      <c r="A4" s="68" t="str">
        <f>"单位名称："&amp;"陇川县工业信息化和科学技术局"</f>
        <v>单位名称：陇川县工业信息化和科学技术局</v>
      </c>
      <c r="B4" s="69"/>
      <c r="C4" s="69"/>
      <c r="D4" s="9"/>
      <c r="E4" s="9"/>
      <c r="F4" s="9"/>
      <c r="G4" s="9"/>
      <c r="H4" s="9"/>
      <c r="I4" s="9"/>
      <c r="J4" s="9"/>
      <c r="K4" s="9"/>
      <c r="L4" s="9"/>
      <c r="M4" s="84"/>
    </row>
    <row r="5" ht="19.5" customHeight="1" spans="1:13">
      <c r="A5" s="70" t="s">
        <v>369</v>
      </c>
      <c r="B5" s="12" t="s">
        <v>214</v>
      </c>
      <c r="C5" s="13"/>
      <c r="D5" s="71"/>
      <c r="E5" s="72" t="s">
        <v>370</v>
      </c>
      <c r="F5" s="72"/>
      <c r="G5" s="72"/>
      <c r="H5" s="72"/>
      <c r="I5" s="72"/>
      <c r="J5" s="72"/>
      <c r="K5" s="72"/>
      <c r="L5" s="72"/>
      <c r="M5" s="14"/>
    </row>
    <row r="6" ht="54" customHeight="1" spans="1:13">
      <c r="A6" s="73"/>
      <c r="B6" s="74" t="s">
        <v>57</v>
      </c>
      <c r="C6" s="11" t="s">
        <v>61</v>
      </c>
      <c r="D6" s="75" t="s">
        <v>371</v>
      </c>
      <c r="E6" s="75" t="s">
        <v>372</v>
      </c>
      <c r="F6" s="75" t="s">
        <v>373</v>
      </c>
      <c r="G6" s="75" t="s">
        <v>374</v>
      </c>
      <c r="H6" s="75" t="s">
        <v>375</v>
      </c>
      <c r="I6" s="75" t="s">
        <v>376</v>
      </c>
      <c r="J6" s="75" t="s">
        <v>377</v>
      </c>
      <c r="K6" s="75" t="s">
        <v>378</v>
      </c>
      <c r="L6" s="75" t="s">
        <v>379</v>
      </c>
      <c r="M6" s="34" t="s">
        <v>380</v>
      </c>
    </row>
    <row r="7" ht="19.5" customHeight="1" spans="1:13">
      <c r="A7" s="36">
        <v>1</v>
      </c>
      <c r="B7" s="36">
        <v>2</v>
      </c>
      <c r="C7" s="76">
        <v>3</v>
      </c>
      <c r="D7" s="77">
        <v>4</v>
      </c>
      <c r="E7" s="76">
        <v>5</v>
      </c>
      <c r="F7" s="77">
        <v>6</v>
      </c>
      <c r="G7" s="76">
        <v>7</v>
      </c>
      <c r="H7" s="76">
        <v>8</v>
      </c>
      <c r="I7" s="76">
        <v>9</v>
      </c>
      <c r="J7" s="76">
        <v>10</v>
      </c>
      <c r="K7" s="76">
        <v>11</v>
      </c>
      <c r="L7" s="76">
        <v>12</v>
      </c>
      <c r="M7" s="85">
        <v>13</v>
      </c>
    </row>
    <row r="8" ht="19.5" customHeight="1" spans="1:13">
      <c r="A8" s="37"/>
      <c r="B8" s="78"/>
      <c r="C8" s="78"/>
      <c r="D8" s="79"/>
      <c r="E8" s="80"/>
      <c r="F8" s="80"/>
      <c r="G8" s="80"/>
      <c r="H8" s="80"/>
      <c r="I8" s="80"/>
      <c r="J8" s="80"/>
      <c r="K8" s="80"/>
      <c r="L8" s="80"/>
      <c r="M8" s="86"/>
    </row>
    <row r="9" ht="19.5" customHeight="1" spans="1:13">
      <c r="A9" s="37"/>
      <c r="B9" s="78"/>
      <c r="C9" s="78"/>
      <c r="D9" s="79"/>
      <c r="E9" s="81"/>
      <c r="F9" s="81"/>
      <c r="G9" s="81"/>
      <c r="H9" s="81"/>
      <c r="I9" s="81"/>
      <c r="J9" s="81"/>
      <c r="K9" s="81"/>
      <c r="L9" s="81"/>
      <c r="M9" s="24"/>
    </row>
    <row r="10" ht="19.5" customHeight="1" spans="1:13">
      <c r="A10" s="52" t="s">
        <v>57</v>
      </c>
      <c r="B10" s="78"/>
      <c r="C10" s="78"/>
      <c r="D10" s="79"/>
      <c r="E10" s="80"/>
      <c r="F10" s="80"/>
      <c r="G10" s="80"/>
      <c r="H10" s="80"/>
      <c r="I10" s="80"/>
      <c r="J10" s="80"/>
      <c r="K10" s="80"/>
      <c r="L10" s="80"/>
      <c r="M10" s="86"/>
    </row>
    <row r="11" customHeight="1" spans="1:1">
      <c r="A11" t="s">
        <v>205</v>
      </c>
    </row>
  </sheetData>
  <mergeCells count="6">
    <mergeCell ref="A2:M2"/>
    <mergeCell ref="A3:M3"/>
    <mergeCell ref="A4:M4"/>
    <mergeCell ref="B5:D5"/>
    <mergeCell ref="E5:M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N29" sqref="N29"/>
    </sheetView>
  </sheetViews>
  <sheetFormatPr defaultColWidth="9.14285714285714" defaultRowHeight="12" customHeight="1" outlineLevelRow="7"/>
  <cols>
    <col min="1" max="10" width="12.2" customWidth="1"/>
  </cols>
  <sheetData>
    <row r="1" customHeight="1" spans="10:10">
      <c r="J1" s="62" t="s">
        <v>381</v>
      </c>
    </row>
    <row r="2" ht="28.5" customHeight="1" spans="1:10">
      <c r="A2" s="55" t="str">
        <f>"2026"&amp;"年县对下转移支付绩效目标表"</f>
        <v>2026年县对下转移支付绩效目标表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"单位名称："&amp;"陇川县工业信息化和科学技术局"</f>
        <v>单位名称：陇川县工业信息化和科学技术局</v>
      </c>
      <c r="B3" s="57"/>
      <c r="C3" s="57"/>
      <c r="D3" s="57"/>
      <c r="E3" s="57"/>
      <c r="F3" s="58"/>
      <c r="G3" s="57"/>
      <c r="H3" s="58"/>
    </row>
    <row r="4" ht="44.25" customHeight="1" spans="1:10">
      <c r="A4" s="35" t="s">
        <v>288</v>
      </c>
      <c r="B4" s="35" t="s">
        <v>289</v>
      </c>
      <c r="C4" s="35" t="s">
        <v>290</v>
      </c>
      <c r="D4" s="35" t="s">
        <v>291</v>
      </c>
      <c r="E4" s="35" t="s">
        <v>292</v>
      </c>
      <c r="F4" s="59" t="s">
        <v>293</v>
      </c>
      <c r="G4" s="35" t="s">
        <v>294</v>
      </c>
      <c r="H4" s="59" t="s">
        <v>295</v>
      </c>
      <c r="I4" s="59" t="s">
        <v>296</v>
      </c>
      <c r="J4" s="35" t="s">
        <v>297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59">
        <v>6</v>
      </c>
      <c r="G5" s="35">
        <v>7</v>
      </c>
      <c r="H5" s="59">
        <v>8</v>
      </c>
      <c r="I5" s="59">
        <v>9</v>
      </c>
      <c r="J5" s="35">
        <v>10</v>
      </c>
    </row>
    <row r="6" ht="29.7" customHeight="1" spans="1:10">
      <c r="A6" s="37"/>
      <c r="B6" s="50"/>
      <c r="C6" s="50"/>
      <c r="D6" s="50"/>
      <c r="E6" s="60"/>
      <c r="F6" s="61"/>
      <c r="G6" s="60"/>
      <c r="H6" s="61"/>
      <c r="I6" s="61"/>
      <c r="J6" s="60"/>
    </row>
    <row r="7" ht="29.7" customHeight="1" spans="1:10">
      <c r="A7" s="37"/>
      <c r="B7" s="22" t="s">
        <v>382</v>
      </c>
      <c r="C7" s="22" t="s">
        <v>382</v>
      </c>
      <c r="D7" s="22" t="s">
        <v>382</v>
      </c>
      <c r="E7" s="37" t="s">
        <v>382</v>
      </c>
      <c r="F7" s="22" t="s">
        <v>382</v>
      </c>
      <c r="G7" s="37" t="s">
        <v>382</v>
      </c>
      <c r="H7" s="22" t="s">
        <v>382</v>
      </c>
      <c r="I7" s="22" t="s">
        <v>382</v>
      </c>
      <c r="J7" s="37" t="s">
        <v>382</v>
      </c>
    </row>
    <row r="8" customHeight="1" spans="1:1">
      <c r="A8" t="s">
        <v>205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F23" sqref="F23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383</v>
      </c>
    </row>
    <row r="2" ht="28.5" customHeight="1" spans="1:8">
      <c r="A2" s="44" t="str">
        <f>"2026"&amp;"年新增资产配置表"</f>
        <v>2026年新增资产配置表</v>
      </c>
      <c r="B2" s="30"/>
      <c r="C2" s="30"/>
      <c r="D2" s="30"/>
      <c r="E2" s="30"/>
      <c r="F2" s="30"/>
      <c r="G2" s="30"/>
      <c r="H2" s="30"/>
    </row>
    <row r="3" ht="13.5" customHeight="1" spans="1:8">
      <c r="A3" s="45" t="str">
        <f>"单位名称："&amp;"陇川县工业信息化和科学技术局"</f>
        <v>单位名称：陇川县工业信息化和科学技术局</v>
      </c>
      <c r="B3" s="32"/>
      <c r="C3" s="46"/>
      <c r="D3" s="1"/>
      <c r="E3" s="1"/>
      <c r="F3" s="1"/>
      <c r="G3" s="1"/>
      <c r="H3" s="1"/>
    </row>
    <row r="4" ht="18" customHeight="1" spans="1:8">
      <c r="A4" s="11" t="s">
        <v>207</v>
      </c>
      <c r="B4" s="11" t="s">
        <v>384</v>
      </c>
      <c r="C4" s="11" t="s">
        <v>385</v>
      </c>
      <c r="D4" s="11" t="s">
        <v>386</v>
      </c>
      <c r="E4" s="11" t="s">
        <v>387</v>
      </c>
      <c r="F4" s="47" t="s">
        <v>388</v>
      </c>
      <c r="G4" s="48"/>
      <c r="H4" s="49"/>
    </row>
    <row r="5" ht="18" customHeight="1" spans="1:8">
      <c r="A5" s="18"/>
      <c r="B5" s="18"/>
      <c r="C5" s="18"/>
      <c r="D5" s="18"/>
      <c r="E5" s="18"/>
      <c r="F5" s="35" t="s">
        <v>358</v>
      </c>
      <c r="G5" s="35" t="s">
        <v>389</v>
      </c>
      <c r="H5" s="35" t="s">
        <v>390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57</v>
      </c>
      <c r="B8" s="53"/>
      <c r="C8" s="53"/>
      <c r="D8" s="53"/>
      <c r="E8" s="53"/>
      <c r="F8" s="42"/>
      <c r="G8" s="54"/>
      <c r="H8" s="54"/>
    </row>
    <row r="9" customHeight="1" spans="1:1">
      <c r="A9" t="s">
        <v>205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H18" sqref="H18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391</v>
      </c>
    </row>
    <row r="2" ht="27.75" customHeight="1" spans="1:11">
      <c r="A2" s="30" t="str">
        <f>"2026"&amp;"年上级转移支付补助项目支出预算表"</f>
        <v>2026年上级转移支付补助项目支出预算表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3.5" customHeight="1" spans="1:11">
      <c r="A3" s="31" t="str">
        <f>"单位名称："&amp;"陇川县工业信息化和科学技术局"</f>
        <v>单位名称：陇川县工业信息化和科学技术局</v>
      </c>
      <c r="B3" s="32"/>
      <c r="C3" s="32"/>
      <c r="D3" s="32"/>
      <c r="E3" s="32"/>
      <c r="F3" s="32"/>
      <c r="G3" s="32"/>
      <c r="H3" s="33"/>
      <c r="I3" s="33"/>
      <c r="J3" s="33"/>
      <c r="K3" s="40" t="s">
        <v>54</v>
      </c>
    </row>
    <row r="4" ht="21.75" customHeight="1" spans="1:11">
      <c r="A4" s="34" t="s">
        <v>273</v>
      </c>
      <c r="B4" s="34" t="s">
        <v>209</v>
      </c>
      <c r="C4" s="34" t="s">
        <v>274</v>
      </c>
      <c r="D4" s="35" t="s">
        <v>210</v>
      </c>
      <c r="E4" s="35" t="s">
        <v>211</v>
      </c>
      <c r="F4" s="35" t="s">
        <v>275</v>
      </c>
      <c r="G4" s="35" t="s">
        <v>276</v>
      </c>
      <c r="H4" s="36" t="s">
        <v>57</v>
      </c>
      <c r="I4" s="36" t="s">
        <v>392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61</v>
      </c>
      <c r="J5" s="35" t="s">
        <v>62</v>
      </c>
      <c r="K5" s="35" t="s">
        <v>63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60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/>
      <c r="C8" s="37"/>
      <c r="D8" s="37"/>
      <c r="E8" s="37"/>
      <c r="F8" s="37"/>
      <c r="G8" s="37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8" t="s">
        <v>352</v>
      </c>
      <c r="B10" s="39"/>
      <c r="C10" s="39"/>
      <c r="D10" s="39"/>
      <c r="E10" s="39"/>
      <c r="F10" s="39"/>
      <c r="G10" s="39"/>
      <c r="H10" s="23"/>
      <c r="I10" s="23"/>
      <c r="J10" s="23"/>
      <c r="K10" s="42"/>
    </row>
    <row r="11" customHeight="1" spans="1:1">
      <c r="A11" t="s">
        <v>205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3"/>
  <sheetViews>
    <sheetView showZeros="0" tabSelected="1" workbookViewId="0">
      <selection activeCell="K17" sqref="K17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393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"单位名称："&amp;"陇川县工业信息化和科学技术局"</f>
        <v>单位名称：陇川县工业信息化和科学技术局</v>
      </c>
      <c r="B3" s="7"/>
      <c r="C3" s="7"/>
      <c r="D3" s="7"/>
      <c r="E3" s="8"/>
      <c r="F3" s="8"/>
      <c r="G3" s="9" t="s">
        <v>54</v>
      </c>
    </row>
    <row r="4" ht="21.75" customHeight="1" spans="1:7">
      <c r="A4" s="10" t="s">
        <v>274</v>
      </c>
      <c r="B4" s="10" t="s">
        <v>273</v>
      </c>
      <c r="C4" s="10" t="s">
        <v>209</v>
      </c>
      <c r="D4" s="11" t="s">
        <v>394</v>
      </c>
      <c r="E4" s="12" t="s">
        <v>61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60</v>
      </c>
      <c r="F6" s="18" t="s">
        <v>60</v>
      </c>
      <c r="G6" s="18" t="s">
        <v>60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73</v>
      </c>
      <c r="B8" s="22"/>
      <c r="C8" s="22"/>
      <c r="D8" s="22"/>
      <c r="E8" s="23">
        <v>1782200</v>
      </c>
      <c r="F8" s="23">
        <v>632200</v>
      </c>
      <c r="G8" s="23">
        <v>632200</v>
      </c>
    </row>
    <row r="9" ht="52.5" customHeight="1" spans="1:7">
      <c r="A9" s="24"/>
      <c r="B9" s="22" t="s">
        <v>395</v>
      </c>
      <c r="C9" s="22" t="s">
        <v>279</v>
      </c>
      <c r="D9" s="22" t="s">
        <v>396</v>
      </c>
      <c r="E9" s="23">
        <v>150000</v>
      </c>
      <c r="F9" s="23">
        <v>0</v>
      </c>
      <c r="G9" s="23">
        <v>0</v>
      </c>
    </row>
    <row r="10" ht="52.5" customHeight="1" spans="1:7">
      <c r="A10" s="25"/>
      <c r="B10" s="22" t="s">
        <v>397</v>
      </c>
      <c r="C10" s="22" t="s">
        <v>282</v>
      </c>
      <c r="D10" s="22" t="s">
        <v>396</v>
      </c>
      <c r="E10" s="23">
        <v>1000000</v>
      </c>
      <c r="F10" s="23"/>
      <c r="G10" s="23"/>
    </row>
    <row r="11" ht="52.5" customHeight="1" spans="1:7">
      <c r="A11" s="25"/>
      <c r="B11" s="22" t="s">
        <v>397</v>
      </c>
      <c r="C11" s="22" t="s">
        <v>285</v>
      </c>
      <c r="D11" s="22" t="s">
        <v>396</v>
      </c>
      <c r="E11" s="23">
        <v>632200</v>
      </c>
      <c r="F11" s="23">
        <v>632200</v>
      </c>
      <c r="G11" s="23">
        <v>632200</v>
      </c>
    </row>
    <row r="12" ht="30" customHeight="1" spans="1:7">
      <c r="A12" s="26" t="s">
        <v>57</v>
      </c>
      <c r="B12" s="27" t="s">
        <v>382</v>
      </c>
      <c r="C12" s="27"/>
      <c r="D12" s="28"/>
      <c r="E12" s="23">
        <v>1782200</v>
      </c>
      <c r="F12" s="23">
        <v>632200</v>
      </c>
      <c r="G12" s="23">
        <v>632200</v>
      </c>
    </row>
    <row r="13" customHeight="1" spans="1:1">
      <c r="A13" s="29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D14" sqref="D14"/>
    </sheetView>
  </sheetViews>
  <sheetFormatPr defaultColWidth="9.14285714285714" defaultRowHeight="12" customHeight="1"/>
  <cols>
    <col min="1" max="1" width="7.62857142857143" customWidth="1"/>
    <col min="2" max="2" width="15.5714285714286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4"/>
      <c r="B1" s="1"/>
      <c r="C1" s="1"/>
      <c r="D1" s="1"/>
      <c r="E1" s="1"/>
      <c r="F1" s="1"/>
      <c r="G1" s="1"/>
      <c r="H1" s="1"/>
      <c r="I1" s="87"/>
      <c r="J1" s="1"/>
      <c r="K1" s="1"/>
      <c r="L1" s="1"/>
      <c r="M1" s="1"/>
      <c r="N1" s="1"/>
      <c r="O1" s="1"/>
      <c r="P1" s="91" t="s">
        <v>53</v>
      </c>
      <c r="Q1" s="91" t="s">
        <v>53</v>
      </c>
    </row>
    <row r="2" ht="36.75" customHeight="1" spans="1:19">
      <c r="A2" s="30" t="str">
        <f>"2026"&amp;"年部门收入预算表"</f>
        <v>2026年部门收入预算表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ht="18" customHeight="1" spans="1:17">
      <c r="A3" s="32" t="str">
        <f>"单位名称："&amp;"陇川县工业信息化和科学技术局"</f>
        <v>单位名称：陇川县工业信息化和科学技术局</v>
      </c>
      <c r="B3" s="32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91" t="s">
        <v>54</v>
      </c>
      <c r="Q3" s="91"/>
    </row>
    <row r="4" ht="21" customHeight="1" spans="1:19">
      <c r="A4" s="11" t="s">
        <v>55</v>
      </c>
      <c r="B4" s="11" t="s">
        <v>56</v>
      </c>
      <c r="C4" s="11" t="s">
        <v>57</v>
      </c>
      <c r="D4" s="47" t="s">
        <v>58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59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60</v>
      </c>
      <c r="E5" s="16" t="s">
        <v>61</v>
      </c>
      <c r="F5" s="16" t="s">
        <v>62</v>
      </c>
      <c r="G5" s="16" t="s">
        <v>63</v>
      </c>
      <c r="H5" s="11" t="s">
        <v>64</v>
      </c>
      <c r="I5" s="177" t="s">
        <v>65</v>
      </c>
      <c r="J5" s="177"/>
      <c r="K5" s="177"/>
      <c r="L5" s="177"/>
      <c r="M5" s="177"/>
      <c r="N5" s="177"/>
      <c r="O5" s="11" t="s">
        <v>60</v>
      </c>
      <c r="P5" s="11" t="s">
        <v>61</v>
      </c>
      <c r="Q5" s="11" t="s">
        <v>62</v>
      </c>
      <c r="R5" s="11" t="s">
        <v>63</v>
      </c>
      <c r="S5" s="11" t="s">
        <v>66</v>
      </c>
    </row>
    <row r="6" ht="62" customHeight="1" spans="1:19">
      <c r="A6" s="73"/>
      <c r="B6" s="73"/>
      <c r="C6" s="73"/>
      <c r="D6" s="74"/>
      <c r="E6" s="74"/>
      <c r="F6" s="74"/>
      <c r="G6" s="73"/>
      <c r="H6" s="73"/>
      <c r="I6" s="36" t="s">
        <v>60</v>
      </c>
      <c r="J6" s="34" t="s">
        <v>67</v>
      </c>
      <c r="K6" s="34" t="s">
        <v>68</v>
      </c>
      <c r="L6" s="10" t="s">
        <v>69</v>
      </c>
      <c r="M6" s="10" t="s">
        <v>70</v>
      </c>
      <c r="N6" s="10" t="s">
        <v>71</v>
      </c>
      <c r="O6" s="74"/>
      <c r="P6" s="74"/>
      <c r="Q6" s="74"/>
      <c r="R6" s="74"/>
      <c r="S6" s="74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59">
        <v>19</v>
      </c>
    </row>
    <row r="8" ht="52.5" customHeight="1" spans="1:19">
      <c r="A8" s="175" t="s">
        <v>72</v>
      </c>
      <c r="B8" s="175" t="s">
        <v>73</v>
      </c>
      <c r="C8" s="23">
        <v>3762425.41</v>
      </c>
      <c r="D8" s="23">
        <v>3762425.41</v>
      </c>
      <c r="E8" s="23">
        <v>3762425.41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57</v>
      </c>
      <c r="B9" s="176"/>
      <c r="C9" s="165">
        <v>3762425.41</v>
      </c>
      <c r="D9" s="165">
        <v>3762425.41</v>
      </c>
      <c r="E9" s="165">
        <v>3762425.41</v>
      </c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4"/>
  <sheetViews>
    <sheetView showZeros="0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11.8571428571429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7"/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43" t="s">
        <v>74</v>
      </c>
      <c r="O1" s="43"/>
    </row>
    <row r="2" ht="36" customHeight="1" spans="1:15">
      <c r="A2" s="168" t="str">
        <f>"2026"&amp;"年部门支出预算表"</f>
        <v>2026年部门支出预算表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</row>
    <row r="3" ht="18.75" customHeight="1" spans="1:15">
      <c r="A3" s="32" t="str">
        <f>"单位名称："&amp;"陇川县工业信息化和科学技术局"</f>
        <v>单位名称：陇川县工业信息化和科学技术局</v>
      </c>
      <c r="B3" s="32"/>
      <c r="C3" s="32"/>
      <c r="D3" s="32"/>
      <c r="E3" s="32"/>
      <c r="F3" s="32"/>
      <c r="G3" s="167"/>
      <c r="H3" s="167"/>
      <c r="I3" s="167"/>
      <c r="J3" s="167"/>
      <c r="K3" s="167"/>
      <c r="L3" s="167"/>
      <c r="M3" s="167"/>
      <c r="N3" s="43" t="s">
        <v>2</v>
      </c>
      <c r="O3" s="43"/>
    </row>
    <row r="4" ht="31.5" customHeight="1" spans="1:15">
      <c r="A4" s="169" t="s">
        <v>75</v>
      </c>
      <c r="B4" s="169" t="s">
        <v>76</v>
      </c>
      <c r="C4" s="169" t="s">
        <v>57</v>
      </c>
      <c r="D4" s="169" t="s">
        <v>61</v>
      </c>
      <c r="E4" s="169"/>
      <c r="F4" s="169"/>
      <c r="G4" s="169" t="s">
        <v>62</v>
      </c>
      <c r="H4" s="169" t="s">
        <v>63</v>
      </c>
      <c r="I4" s="169" t="s">
        <v>77</v>
      </c>
      <c r="J4" s="169" t="s">
        <v>78</v>
      </c>
      <c r="K4" s="169"/>
      <c r="L4" s="169"/>
      <c r="M4" s="169"/>
      <c r="N4" s="169"/>
      <c r="O4" s="169"/>
    </row>
    <row r="5" ht="56" customHeight="1" spans="1:15">
      <c r="A5" s="169"/>
      <c r="B5" s="169"/>
      <c r="C5" s="169"/>
      <c r="D5" s="169" t="s">
        <v>60</v>
      </c>
      <c r="E5" s="169" t="s">
        <v>79</v>
      </c>
      <c r="F5" s="169" t="s">
        <v>80</v>
      </c>
      <c r="G5" s="169"/>
      <c r="H5" s="169"/>
      <c r="I5" s="169"/>
      <c r="J5" s="169" t="s">
        <v>60</v>
      </c>
      <c r="K5" s="169" t="s">
        <v>81</v>
      </c>
      <c r="L5" s="169" t="s">
        <v>82</v>
      </c>
      <c r="M5" s="169" t="s">
        <v>83</v>
      </c>
      <c r="N5" s="169" t="s">
        <v>84</v>
      </c>
      <c r="O5" s="169" t="s">
        <v>85</v>
      </c>
    </row>
    <row r="6" ht="18.75" customHeight="1" spans="1:15">
      <c r="A6" s="170" t="s">
        <v>86</v>
      </c>
      <c r="B6" s="170" t="s">
        <v>87</v>
      </c>
      <c r="C6" s="170" t="s">
        <v>88</v>
      </c>
      <c r="D6" s="170" t="s">
        <v>89</v>
      </c>
      <c r="E6" s="170" t="s">
        <v>90</v>
      </c>
      <c r="F6" s="170" t="s">
        <v>91</v>
      </c>
      <c r="G6" s="170" t="s">
        <v>92</v>
      </c>
      <c r="H6" s="170" t="s">
        <v>93</v>
      </c>
      <c r="I6" s="170" t="s">
        <v>94</v>
      </c>
      <c r="J6" s="170" t="s">
        <v>95</v>
      </c>
      <c r="K6" s="170" t="s">
        <v>96</v>
      </c>
      <c r="L6" s="170" t="s">
        <v>97</v>
      </c>
      <c r="M6" s="170" t="s">
        <v>98</v>
      </c>
      <c r="N6" s="170" t="s">
        <v>99</v>
      </c>
      <c r="O6" s="170" t="s">
        <v>100</v>
      </c>
    </row>
    <row r="7" ht="52.5" customHeight="1" spans="1:15">
      <c r="A7" s="171" t="s">
        <v>101</v>
      </c>
      <c r="B7" s="171" t="s">
        <v>102</v>
      </c>
      <c r="C7" s="135">
        <v>2217199</v>
      </c>
      <c r="D7" s="135">
        <v>2217199</v>
      </c>
      <c r="E7" s="135">
        <v>1434999</v>
      </c>
      <c r="F7" s="135">
        <v>782200</v>
      </c>
      <c r="G7" s="135"/>
      <c r="H7" s="135"/>
      <c r="I7" s="135"/>
      <c r="J7" s="135"/>
      <c r="K7" s="135"/>
      <c r="L7" s="135"/>
      <c r="M7" s="135"/>
      <c r="N7" s="135"/>
      <c r="O7" s="135"/>
    </row>
    <row r="8" ht="52.5" customHeight="1" spans="1:15">
      <c r="A8" s="172" t="s">
        <v>103</v>
      </c>
      <c r="B8" s="172" t="s">
        <v>104</v>
      </c>
      <c r="C8" s="135">
        <v>1238178</v>
      </c>
      <c r="D8" s="135">
        <v>1238178</v>
      </c>
      <c r="E8" s="135">
        <v>1238178</v>
      </c>
      <c r="F8" s="135"/>
      <c r="G8" s="135"/>
      <c r="H8" s="135"/>
      <c r="I8" s="135"/>
      <c r="J8" s="135"/>
      <c r="K8" s="135"/>
      <c r="L8" s="135"/>
      <c r="M8" s="135"/>
      <c r="N8" s="135"/>
      <c r="O8" s="135"/>
    </row>
    <row r="9" ht="52.5" customHeight="1" spans="1:15">
      <c r="A9" s="173" t="s">
        <v>105</v>
      </c>
      <c r="B9" s="173" t="s">
        <v>106</v>
      </c>
      <c r="C9" s="135">
        <v>1238178</v>
      </c>
      <c r="D9" s="135">
        <v>1238178</v>
      </c>
      <c r="E9" s="135">
        <v>1238178</v>
      </c>
      <c r="F9" s="135"/>
      <c r="G9" s="135"/>
      <c r="H9" s="135"/>
      <c r="I9" s="135"/>
      <c r="J9" s="135"/>
      <c r="K9" s="135"/>
      <c r="L9" s="135"/>
      <c r="M9" s="135"/>
      <c r="N9" s="135"/>
      <c r="O9" s="135"/>
    </row>
    <row r="10" ht="52.5" customHeight="1" spans="1:15">
      <c r="A10" s="172" t="s">
        <v>107</v>
      </c>
      <c r="B10" s="172" t="s">
        <v>108</v>
      </c>
      <c r="C10" s="135">
        <v>786700</v>
      </c>
      <c r="D10" s="135">
        <v>786700</v>
      </c>
      <c r="E10" s="135">
        <v>4500</v>
      </c>
      <c r="F10" s="135">
        <v>782200</v>
      </c>
      <c r="G10" s="135"/>
      <c r="H10" s="135"/>
      <c r="I10" s="135"/>
      <c r="J10" s="135"/>
      <c r="K10" s="135"/>
      <c r="L10" s="135"/>
      <c r="M10" s="135"/>
      <c r="N10" s="135"/>
      <c r="O10" s="135"/>
    </row>
    <row r="11" ht="52.5" customHeight="1" spans="1:15">
      <c r="A11" s="173" t="s">
        <v>109</v>
      </c>
      <c r="B11" s="173" t="s">
        <v>106</v>
      </c>
      <c r="C11" s="135">
        <v>4500</v>
      </c>
      <c r="D11" s="135">
        <v>4500</v>
      </c>
      <c r="E11" s="135">
        <v>4500</v>
      </c>
      <c r="F11" s="135"/>
      <c r="G11" s="135"/>
      <c r="H11" s="135"/>
      <c r="I11" s="135"/>
      <c r="J11" s="135"/>
      <c r="K11" s="135"/>
      <c r="L11" s="135"/>
      <c r="M11" s="135"/>
      <c r="N11" s="135"/>
      <c r="O11" s="135"/>
    </row>
    <row r="12" ht="52.5" customHeight="1" spans="1:15">
      <c r="A12" s="173" t="s">
        <v>110</v>
      </c>
      <c r="B12" s="173" t="s">
        <v>111</v>
      </c>
      <c r="C12" s="135">
        <v>632200</v>
      </c>
      <c r="D12" s="135">
        <v>632200</v>
      </c>
      <c r="E12" s="135"/>
      <c r="F12" s="135">
        <v>632200</v>
      </c>
      <c r="G12" s="135"/>
      <c r="H12" s="135"/>
      <c r="I12" s="135"/>
      <c r="J12" s="135"/>
      <c r="K12" s="135"/>
      <c r="L12" s="135"/>
      <c r="M12" s="135"/>
      <c r="N12" s="135"/>
      <c r="O12" s="135"/>
    </row>
    <row r="13" ht="52.5" customHeight="1" spans="1:15">
      <c r="A13" s="173" t="s">
        <v>112</v>
      </c>
      <c r="B13" s="173" t="s">
        <v>113</v>
      </c>
      <c r="C13" s="135">
        <v>150000</v>
      </c>
      <c r="D13" s="135">
        <v>150000</v>
      </c>
      <c r="E13" s="135"/>
      <c r="F13" s="135">
        <v>150000</v>
      </c>
      <c r="G13" s="135"/>
      <c r="H13" s="135"/>
      <c r="I13" s="135"/>
      <c r="J13" s="135"/>
      <c r="K13" s="135"/>
      <c r="L13" s="135"/>
      <c r="M13" s="135"/>
      <c r="N13" s="135"/>
      <c r="O13" s="135"/>
    </row>
    <row r="14" ht="52.5" customHeight="1" spans="1:15">
      <c r="A14" s="172" t="s">
        <v>114</v>
      </c>
      <c r="B14" s="172" t="s">
        <v>115</v>
      </c>
      <c r="C14" s="135">
        <v>192321</v>
      </c>
      <c r="D14" s="135">
        <v>192321</v>
      </c>
      <c r="E14" s="135">
        <v>192321</v>
      </c>
      <c r="F14" s="135"/>
      <c r="G14" s="135"/>
      <c r="H14" s="135"/>
      <c r="I14" s="135"/>
      <c r="J14" s="135"/>
      <c r="K14" s="135"/>
      <c r="L14" s="135"/>
      <c r="M14" s="135"/>
      <c r="N14" s="135"/>
      <c r="O14" s="135"/>
    </row>
    <row r="15" ht="52.5" customHeight="1" spans="1:15">
      <c r="A15" s="173" t="s">
        <v>116</v>
      </c>
      <c r="B15" s="173" t="s">
        <v>117</v>
      </c>
      <c r="C15" s="135">
        <v>192321</v>
      </c>
      <c r="D15" s="135">
        <v>192321</v>
      </c>
      <c r="E15" s="135">
        <v>192321</v>
      </c>
      <c r="F15" s="135"/>
      <c r="G15" s="135"/>
      <c r="H15" s="135"/>
      <c r="I15" s="135"/>
      <c r="J15" s="135"/>
      <c r="K15" s="135"/>
      <c r="L15" s="135"/>
      <c r="M15" s="135"/>
      <c r="N15" s="135"/>
      <c r="O15" s="135"/>
    </row>
    <row r="16" ht="52.5" customHeight="1" spans="1:15">
      <c r="A16" s="171" t="s">
        <v>118</v>
      </c>
      <c r="B16" s="171" t="s">
        <v>119</v>
      </c>
      <c r="C16" s="135">
        <v>1000000</v>
      </c>
      <c r="D16" s="135">
        <v>1000000</v>
      </c>
      <c r="E16" s="135"/>
      <c r="F16" s="135">
        <v>1000000</v>
      </c>
      <c r="G16" s="135"/>
      <c r="H16" s="135"/>
      <c r="I16" s="135"/>
      <c r="J16" s="135"/>
      <c r="K16" s="135"/>
      <c r="L16" s="135"/>
      <c r="M16" s="135"/>
      <c r="N16" s="135"/>
      <c r="O16" s="135"/>
    </row>
    <row r="17" ht="52.5" customHeight="1" spans="1:15">
      <c r="A17" s="172" t="s">
        <v>120</v>
      </c>
      <c r="B17" s="172" t="s">
        <v>121</v>
      </c>
      <c r="C17" s="135">
        <v>1000000</v>
      </c>
      <c r="D17" s="135">
        <v>1000000</v>
      </c>
      <c r="E17" s="135"/>
      <c r="F17" s="135">
        <v>1000000</v>
      </c>
      <c r="G17" s="135"/>
      <c r="H17" s="135"/>
      <c r="I17" s="135"/>
      <c r="J17" s="135"/>
      <c r="K17" s="135"/>
      <c r="L17" s="135"/>
      <c r="M17" s="135"/>
      <c r="N17" s="135"/>
      <c r="O17" s="135"/>
    </row>
    <row r="18" ht="52.5" customHeight="1" spans="1:15">
      <c r="A18" s="173" t="s">
        <v>122</v>
      </c>
      <c r="B18" s="173" t="s">
        <v>123</v>
      </c>
      <c r="C18" s="135">
        <v>1000000</v>
      </c>
      <c r="D18" s="135">
        <v>1000000</v>
      </c>
      <c r="E18" s="135"/>
      <c r="F18" s="135">
        <v>1000000</v>
      </c>
      <c r="G18" s="135"/>
      <c r="H18" s="135"/>
      <c r="I18" s="135"/>
      <c r="J18" s="135"/>
      <c r="K18" s="135"/>
      <c r="L18" s="135"/>
      <c r="M18" s="135"/>
      <c r="N18" s="135"/>
      <c r="O18" s="135"/>
    </row>
    <row r="19" ht="52.5" customHeight="1" spans="1:15">
      <c r="A19" s="171" t="s">
        <v>124</v>
      </c>
      <c r="B19" s="171" t="s">
        <v>125</v>
      </c>
      <c r="C19" s="135">
        <v>234983.61</v>
      </c>
      <c r="D19" s="135">
        <v>234983.61</v>
      </c>
      <c r="E19" s="135">
        <v>234983.61</v>
      </c>
      <c r="F19" s="135"/>
      <c r="G19" s="135"/>
      <c r="H19" s="135"/>
      <c r="I19" s="135"/>
      <c r="J19" s="135"/>
      <c r="K19" s="135"/>
      <c r="L19" s="135"/>
      <c r="M19" s="135"/>
      <c r="N19" s="135"/>
      <c r="O19" s="135"/>
    </row>
    <row r="20" ht="52.5" customHeight="1" spans="1:15">
      <c r="A20" s="172" t="s">
        <v>126</v>
      </c>
      <c r="B20" s="172" t="s">
        <v>127</v>
      </c>
      <c r="C20" s="135">
        <v>232779.04</v>
      </c>
      <c r="D20" s="135">
        <v>232779.04</v>
      </c>
      <c r="E20" s="135">
        <v>232779.04</v>
      </c>
      <c r="F20" s="135"/>
      <c r="G20" s="135"/>
      <c r="H20" s="135"/>
      <c r="I20" s="135"/>
      <c r="J20" s="135"/>
      <c r="K20" s="135"/>
      <c r="L20" s="135"/>
      <c r="M20" s="135"/>
      <c r="N20" s="135"/>
      <c r="O20" s="135"/>
    </row>
    <row r="21" ht="52.5" customHeight="1" spans="1:15">
      <c r="A21" s="173" t="s">
        <v>128</v>
      </c>
      <c r="B21" s="173" t="s">
        <v>129</v>
      </c>
      <c r="C21" s="135">
        <v>31000</v>
      </c>
      <c r="D21" s="135">
        <v>31000</v>
      </c>
      <c r="E21" s="135">
        <v>31000</v>
      </c>
      <c r="F21" s="135"/>
      <c r="G21" s="135"/>
      <c r="H21" s="135"/>
      <c r="I21" s="135"/>
      <c r="J21" s="135"/>
      <c r="K21" s="135"/>
      <c r="L21" s="135"/>
      <c r="M21" s="135"/>
      <c r="N21" s="135"/>
      <c r="O21" s="135"/>
    </row>
    <row r="22" ht="52.5" customHeight="1" spans="1:15">
      <c r="A22" s="173" t="s">
        <v>130</v>
      </c>
      <c r="B22" s="173" t="s">
        <v>131</v>
      </c>
      <c r="C22" s="135">
        <v>201779.04</v>
      </c>
      <c r="D22" s="135">
        <v>201779.04</v>
      </c>
      <c r="E22" s="135">
        <v>201779.04</v>
      </c>
      <c r="F22" s="135"/>
      <c r="G22" s="135"/>
      <c r="H22" s="135"/>
      <c r="I22" s="135"/>
      <c r="J22" s="135"/>
      <c r="K22" s="135"/>
      <c r="L22" s="135"/>
      <c r="M22" s="135"/>
      <c r="N22" s="135"/>
      <c r="O22" s="135"/>
    </row>
    <row r="23" ht="52.5" customHeight="1" spans="1:15">
      <c r="A23" s="172" t="s">
        <v>132</v>
      </c>
      <c r="B23" s="172" t="s">
        <v>133</v>
      </c>
      <c r="C23" s="135">
        <v>2204.57</v>
      </c>
      <c r="D23" s="135">
        <v>2204.57</v>
      </c>
      <c r="E23" s="135">
        <v>2204.57</v>
      </c>
      <c r="F23" s="135"/>
      <c r="G23" s="135"/>
      <c r="H23" s="135"/>
      <c r="I23" s="135"/>
      <c r="J23" s="135"/>
      <c r="K23" s="135"/>
      <c r="L23" s="135"/>
      <c r="M23" s="135"/>
      <c r="N23" s="135"/>
      <c r="O23" s="135"/>
    </row>
    <row r="24" ht="52.5" customHeight="1" spans="1:15">
      <c r="A24" s="173" t="s">
        <v>134</v>
      </c>
      <c r="B24" s="173" t="s">
        <v>133</v>
      </c>
      <c r="C24" s="135">
        <v>2204.57</v>
      </c>
      <c r="D24" s="135">
        <v>2204.57</v>
      </c>
      <c r="E24" s="135">
        <v>2204.57</v>
      </c>
      <c r="F24" s="135"/>
      <c r="G24" s="135"/>
      <c r="H24" s="135"/>
      <c r="I24" s="135"/>
      <c r="J24" s="135"/>
      <c r="K24" s="135"/>
      <c r="L24" s="135"/>
      <c r="M24" s="135"/>
      <c r="N24" s="135"/>
      <c r="O24" s="135"/>
    </row>
    <row r="25" ht="52.5" customHeight="1" spans="1:15">
      <c r="A25" s="171" t="s">
        <v>135</v>
      </c>
      <c r="B25" s="171" t="s">
        <v>136</v>
      </c>
      <c r="C25" s="135">
        <v>158970.8</v>
      </c>
      <c r="D25" s="135">
        <v>158970.8</v>
      </c>
      <c r="E25" s="135">
        <v>158970.8</v>
      </c>
      <c r="F25" s="135"/>
      <c r="G25" s="135"/>
      <c r="H25" s="135"/>
      <c r="I25" s="135"/>
      <c r="J25" s="135"/>
      <c r="K25" s="135"/>
      <c r="L25" s="135"/>
      <c r="M25" s="135"/>
      <c r="N25" s="135"/>
      <c r="O25" s="135"/>
    </row>
    <row r="26" ht="52.5" customHeight="1" spans="1:15">
      <c r="A26" s="172" t="s">
        <v>137</v>
      </c>
      <c r="B26" s="172" t="s">
        <v>138</v>
      </c>
      <c r="C26" s="135">
        <v>158970.8</v>
      </c>
      <c r="D26" s="135">
        <v>158970.8</v>
      </c>
      <c r="E26" s="135">
        <v>158970.8</v>
      </c>
      <c r="F26" s="135"/>
      <c r="G26" s="135"/>
      <c r="H26" s="135"/>
      <c r="I26" s="135"/>
      <c r="J26" s="135"/>
      <c r="K26" s="135"/>
      <c r="L26" s="135"/>
      <c r="M26" s="135"/>
      <c r="N26" s="135"/>
      <c r="O26" s="135"/>
    </row>
    <row r="27" ht="52.5" customHeight="1" spans="1:15">
      <c r="A27" s="173" t="s">
        <v>139</v>
      </c>
      <c r="B27" s="173" t="s">
        <v>140</v>
      </c>
      <c r="C27" s="135">
        <v>77304.74</v>
      </c>
      <c r="D27" s="135">
        <v>77304.74</v>
      </c>
      <c r="E27" s="135">
        <v>77304.74</v>
      </c>
      <c r="F27" s="135"/>
      <c r="G27" s="135"/>
      <c r="H27" s="135"/>
      <c r="I27" s="135"/>
      <c r="J27" s="135"/>
      <c r="K27" s="135"/>
      <c r="L27" s="135"/>
      <c r="M27" s="135"/>
      <c r="N27" s="135"/>
      <c r="O27" s="135"/>
    </row>
    <row r="28" ht="52.5" customHeight="1" spans="1:15">
      <c r="A28" s="173" t="s">
        <v>141</v>
      </c>
      <c r="B28" s="173" t="s">
        <v>142</v>
      </c>
      <c r="C28" s="135">
        <v>11634.64</v>
      </c>
      <c r="D28" s="135">
        <v>11634.64</v>
      </c>
      <c r="E28" s="135">
        <v>11634.64</v>
      </c>
      <c r="F28" s="135"/>
      <c r="G28" s="135"/>
      <c r="H28" s="135"/>
      <c r="I28" s="135"/>
      <c r="J28" s="135"/>
      <c r="K28" s="135"/>
      <c r="L28" s="135"/>
      <c r="M28" s="135"/>
      <c r="N28" s="135"/>
      <c r="O28" s="135"/>
    </row>
    <row r="29" ht="52.5" customHeight="1" spans="1:15">
      <c r="A29" s="173" t="s">
        <v>143</v>
      </c>
      <c r="B29" s="173" t="s">
        <v>144</v>
      </c>
      <c r="C29" s="135">
        <v>67509.18</v>
      </c>
      <c r="D29" s="135">
        <v>67509.18</v>
      </c>
      <c r="E29" s="135">
        <v>67509.18</v>
      </c>
      <c r="F29" s="135"/>
      <c r="G29" s="135"/>
      <c r="H29" s="135"/>
      <c r="I29" s="135"/>
      <c r="J29" s="135"/>
      <c r="K29" s="135"/>
      <c r="L29" s="135"/>
      <c r="M29" s="135"/>
      <c r="N29" s="135"/>
      <c r="O29" s="135"/>
    </row>
    <row r="30" ht="52.5" customHeight="1" spans="1:15">
      <c r="A30" s="173" t="s">
        <v>145</v>
      </c>
      <c r="B30" s="173" t="s">
        <v>146</v>
      </c>
      <c r="C30" s="135">
        <v>2522.24</v>
      </c>
      <c r="D30" s="135">
        <v>2522.24</v>
      </c>
      <c r="E30" s="135">
        <v>2522.24</v>
      </c>
      <c r="F30" s="135"/>
      <c r="G30" s="135"/>
      <c r="H30" s="135"/>
      <c r="I30" s="135"/>
      <c r="J30" s="135"/>
      <c r="K30" s="135"/>
      <c r="L30" s="135"/>
      <c r="M30" s="135"/>
      <c r="N30" s="135"/>
      <c r="O30" s="135"/>
    </row>
    <row r="31" ht="52.5" customHeight="1" spans="1:15">
      <c r="A31" s="171" t="s">
        <v>147</v>
      </c>
      <c r="B31" s="171" t="s">
        <v>148</v>
      </c>
      <c r="C31" s="135">
        <v>151272</v>
      </c>
      <c r="D31" s="135">
        <v>151272</v>
      </c>
      <c r="E31" s="135">
        <v>151272</v>
      </c>
      <c r="F31" s="135"/>
      <c r="G31" s="135"/>
      <c r="H31" s="135"/>
      <c r="I31" s="135"/>
      <c r="J31" s="135"/>
      <c r="K31" s="135"/>
      <c r="L31" s="135"/>
      <c r="M31" s="135"/>
      <c r="N31" s="135"/>
      <c r="O31" s="135"/>
    </row>
    <row r="32" ht="52.5" customHeight="1" spans="1:15">
      <c r="A32" s="172" t="s">
        <v>149</v>
      </c>
      <c r="B32" s="172" t="s">
        <v>150</v>
      </c>
      <c r="C32" s="135">
        <v>151272</v>
      </c>
      <c r="D32" s="135">
        <v>151272</v>
      </c>
      <c r="E32" s="135">
        <v>151272</v>
      </c>
      <c r="F32" s="135"/>
      <c r="G32" s="135"/>
      <c r="H32" s="135"/>
      <c r="I32" s="135"/>
      <c r="J32" s="135"/>
      <c r="K32" s="135"/>
      <c r="L32" s="135"/>
      <c r="M32" s="135"/>
      <c r="N32" s="135"/>
      <c r="O32" s="135"/>
    </row>
    <row r="33" ht="52.5" customHeight="1" spans="1:15">
      <c r="A33" s="173" t="s">
        <v>151</v>
      </c>
      <c r="B33" s="173" t="s">
        <v>152</v>
      </c>
      <c r="C33" s="135">
        <v>151272</v>
      </c>
      <c r="D33" s="135">
        <v>151272</v>
      </c>
      <c r="E33" s="135">
        <v>151272</v>
      </c>
      <c r="F33" s="135"/>
      <c r="G33" s="135"/>
      <c r="H33" s="135"/>
      <c r="I33" s="135"/>
      <c r="J33" s="135"/>
      <c r="K33" s="135"/>
      <c r="L33" s="135"/>
      <c r="M33" s="135"/>
      <c r="N33" s="135"/>
      <c r="O33" s="135"/>
    </row>
    <row r="34" ht="30" customHeight="1" spans="1:15">
      <c r="A34" s="170" t="s">
        <v>57</v>
      </c>
      <c r="B34" s="170"/>
      <c r="C34" s="135">
        <v>3762425.41</v>
      </c>
      <c r="D34" s="135">
        <v>3762425.41</v>
      </c>
      <c r="E34" s="135">
        <v>1980225.41</v>
      </c>
      <c r="F34" s="135">
        <v>1782200</v>
      </c>
      <c r="G34" s="135"/>
      <c r="H34" s="135"/>
      <c r="I34" s="135"/>
      <c r="J34" s="135"/>
      <c r="K34" s="135"/>
      <c r="L34" s="135"/>
      <c r="M34" s="135"/>
      <c r="N34" s="135"/>
      <c r="O34" s="135"/>
    </row>
  </sheetData>
  <mergeCells count="13">
    <mergeCell ref="N1:O1"/>
    <mergeCell ref="A2:O2"/>
    <mergeCell ref="A3:F3"/>
    <mergeCell ref="N3:O3"/>
    <mergeCell ref="D4:F4"/>
    <mergeCell ref="J4:O4"/>
    <mergeCell ref="A34:B3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21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7.8571428571429" customWidth="1"/>
    <col min="4" max="4" width="36.4190476190476" customWidth="1"/>
  </cols>
  <sheetData>
    <row r="1" ht="17.25" customHeight="1" spans="1:4">
      <c r="A1" s="46"/>
      <c r="B1" s="46"/>
      <c r="C1" s="46"/>
      <c r="D1" s="91" t="s">
        <v>153</v>
      </c>
    </row>
    <row r="2" ht="30.75" customHeight="1" spans="1:4">
      <c r="A2" s="160" t="str">
        <f>"2026"&amp;"年部门财政拨款收支预算总表"</f>
        <v>2026年部门财政拨款收支预算总表</v>
      </c>
      <c r="B2" s="160"/>
      <c r="C2" s="160"/>
      <c r="D2" s="160"/>
    </row>
    <row r="3" ht="18.75" customHeight="1" spans="1:4">
      <c r="A3" s="32" t="str">
        <f>"单位名称："&amp;"陇川县工业信息化和科学技术局"</f>
        <v>单位名称：陇川县工业信息化和科学技术局</v>
      </c>
      <c r="B3" s="161"/>
      <c r="C3" s="161"/>
      <c r="D3" s="92" t="s">
        <v>2</v>
      </c>
    </row>
    <row r="4" ht="19.5" customHeight="1" spans="1:4">
      <c r="A4" s="12" t="s">
        <v>154</v>
      </c>
      <c r="B4" s="14"/>
      <c r="C4" s="12" t="s">
        <v>155</v>
      </c>
      <c r="D4" s="14"/>
    </row>
    <row r="5" ht="21.75" customHeight="1" spans="1:4">
      <c r="A5" s="70" t="s">
        <v>156</v>
      </c>
      <c r="B5" s="11" t="s">
        <v>157</v>
      </c>
      <c r="C5" s="70" t="s">
        <v>158</v>
      </c>
      <c r="D5" s="11" t="s">
        <v>157</v>
      </c>
    </row>
    <row r="6" ht="17.25" customHeight="1" spans="1:4">
      <c r="A6" s="73"/>
      <c r="B6" s="18"/>
      <c r="C6" s="73"/>
      <c r="D6" s="18"/>
    </row>
    <row r="7" ht="19.5" customHeight="1" spans="1:4">
      <c r="A7" s="88" t="s">
        <v>159</v>
      </c>
      <c r="B7" s="23">
        <v>3762425.41</v>
      </c>
      <c r="C7" s="88" t="s">
        <v>160</v>
      </c>
      <c r="D7" s="23">
        <v>3762425.41</v>
      </c>
    </row>
    <row r="8" ht="19.5" customHeight="1" spans="1:4">
      <c r="A8" s="88" t="s">
        <v>161</v>
      </c>
      <c r="B8" s="23">
        <v>3762425.41</v>
      </c>
      <c r="C8" s="162" t="s">
        <v>162</v>
      </c>
      <c r="D8" s="23">
        <v>2217199</v>
      </c>
    </row>
    <row r="9" ht="19.5" customHeight="1" spans="1:4">
      <c r="A9" s="163" t="s">
        <v>163</v>
      </c>
      <c r="B9" s="23"/>
      <c r="C9" s="162" t="s">
        <v>164</v>
      </c>
      <c r="D9" s="23"/>
    </row>
    <row r="10" ht="19.5" customHeight="1" spans="1:4">
      <c r="A10" s="163" t="s">
        <v>165</v>
      </c>
      <c r="B10" s="23"/>
      <c r="C10" s="162" t="s">
        <v>166</v>
      </c>
      <c r="D10" s="23"/>
    </row>
    <row r="11" ht="19.5" customHeight="1" spans="1:4">
      <c r="A11" s="163" t="s">
        <v>167</v>
      </c>
      <c r="B11" s="23"/>
      <c r="C11" s="162" t="s">
        <v>168</v>
      </c>
      <c r="D11" s="23"/>
    </row>
    <row r="12" ht="19.5" customHeight="1" spans="1:4">
      <c r="A12" s="163" t="s">
        <v>161</v>
      </c>
      <c r="B12" s="23"/>
      <c r="C12" s="162" t="s">
        <v>169</v>
      </c>
      <c r="D12" s="23"/>
    </row>
    <row r="13" ht="19.5" customHeight="1" spans="1:4">
      <c r="A13" s="163" t="s">
        <v>163</v>
      </c>
      <c r="B13" s="23"/>
      <c r="C13" s="162" t="s">
        <v>170</v>
      </c>
      <c r="D13" s="23">
        <v>1000000</v>
      </c>
    </row>
    <row r="14" ht="19.5" customHeight="1" spans="1:4">
      <c r="A14" s="163" t="s">
        <v>165</v>
      </c>
      <c r="B14" s="23"/>
      <c r="C14" s="162" t="s">
        <v>171</v>
      </c>
      <c r="D14" s="23"/>
    </row>
    <row r="15" ht="19.5" customHeight="1" spans="1:4">
      <c r="A15" s="164"/>
      <c r="B15" s="23"/>
      <c r="C15" s="162" t="s">
        <v>172</v>
      </c>
      <c r="D15" s="23">
        <v>234983.61</v>
      </c>
    </row>
    <row r="16" ht="19.5" customHeight="1" spans="1:4">
      <c r="A16" s="164"/>
      <c r="B16" s="23"/>
      <c r="C16" s="162" t="s">
        <v>173</v>
      </c>
      <c r="D16" s="23">
        <v>158970.8</v>
      </c>
    </row>
    <row r="17" ht="19.5" customHeight="1" spans="1:4">
      <c r="A17" s="164"/>
      <c r="B17" s="23"/>
      <c r="C17" s="162" t="s">
        <v>174</v>
      </c>
      <c r="D17" s="23"/>
    </row>
    <row r="18" ht="19.5" customHeight="1" spans="1:4">
      <c r="A18" s="164"/>
      <c r="B18" s="23"/>
      <c r="C18" s="162" t="s">
        <v>175</v>
      </c>
      <c r="D18" s="23"/>
    </row>
    <row r="19" ht="19.5" customHeight="1" spans="1:4">
      <c r="A19" s="164"/>
      <c r="B19" s="23"/>
      <c r="C19" s="162" t="s">
        <v>176</v>
      </c>
      <c r="D19" s="23"/>
    </row>
    <row r="20" ht="19.5" customHeight="1" spans="1:4">
      <c r="A20" s="88"/>
      <c r="B20" s="23"/>
      <c r="C20" s="162" t="s">
        <v>177</v>
      </c>
      <c r="D20" s="23"/>
    </row>
    <row r="21" ht="19.5" customHeight="1" spans="1:4">
      <c r="A21" s="88"/>
      <c r="B21" s="23"/>
      <c r="C21" s="88" t="s">
        <v>178</v>
      </c>
      <c r="D21" s="23"/>
    </row>
    <row r="22" ht="19.5" customHeight="1" spans="1:4">
      <c r="A22" s="88"/>
      <c r="B22" s="23"/>
      <c r="C22" s="88" t="s">
        <v>179</v>
      </c>
      <c r="D22" s="23"/>
    </row>
    <row r="23" ht="19.5" customHeight="1" spans="1:4">
      <c r="A23" s="88"/>
      <c r="B23" s="23"/>
      <c r="C23" s="88" t="s">
        <v>180</v>
      </c>
      <c r="D23" s="23"/>
    </row>
    <row r="24" ht="19.5" customHeight="1" spans="1:4">
      <c r="A24" s="88"/>
      <c r="B24" s="23"/>
      <c r="C24" s="88" t="s">
        <v>181</v>
      </c>
      <c r="D24" s="23"/>
    </row>
    <row r="25" ht="19.5" customHeight="1" spans="1:4">
      <c r="A25" s="88"/>
      <c r="B25" s="23"/>
      <c r="C25" s="88" t="s">
        <v>182</v>
      </c>
      <c r="D25" s="23"/>
    </row>
    <row r="26" ht="19.5" customHeight="1" spans="1:4">
      <c r="A26" s="162"/>
      <c r="B26" s="23"/>
      <c r="C26" s="88" t="s">
        <v>183</v>
      </c>
      <c r="D26" s="23">
        <v>151272</v>
      </c>
    </row>
    <row r="27" ht="19.5" customHeight="1" spans="1:4">
      <c r="A27" s="88"/>
      <c r="B27" s="23"/>
      <c r="C27" s="88" t="s">
        <v>184</v>
      </c>
      <c r="D27" s="23"/>
    </row>
    <row r="28" customHeight="1" spans="1:4">
      <c r="A28" s="88"/>
      <c r="B28" s="23"/>
      <c r="C28" s="163" t="s">
        <v>185</v>
      </c>
      <c r="D28" s="23"/>
    </row>
    <row r="29" ht="19.5" customHeight="1" spans="1:4">
      <c r="A29" s="88"/>
      <c r="B29" s="23"/>
      <c r="C29" s="88" t="s">
        <v>186</v>
      </c>
      <c r="D29" s="23"/>
    </row>
    <row r="30" ht="19.5" customHeight="1" spans="1:4">
      <c r="A30" s="162"/>
      <c r="B30" s="23"/>
      <c r="C30" s="88" t="s">
        <v>187</v>
      </c>
      <c r="D30" s="23"/>
    </row>
    <row r="31" ht="18" customHeight="1" spans="1:4">
      <c r="A31" s="162"/>
      <c r="B31" s="23"/>
      <c r="C31" s="88" t="s">
        <v>188</v>
      </c>
      <c r="D31" s="23"/>
    </row>
    <row r="32" ht="18" customHeight="1" spans="1:4">
      <c r="A32" s="162"/>
      <c r="B32" s="23"/>
      <c r="C32" s="163" t="s">
        <v>189</v>
      </c>
      <c r="D32" s="23"/>
    </row>
    <row r="33" ht="18" customHeight="1" spans="1:4">
      <c r="A33" s="162"/>
      <c r="B33" s="23"/>
      <c r="C33" s="163" t="s">
        <v>190</v>
      </c>
      <c r="D33" s="23"/>
    </row>
    <row r="34" ht="19.5" customHeight="1" spans="1:4">
      <c r="A34" s="162"/>
      <c r="B34" s="165"/>
      <c r="C34" s="88" t="s">
        <v>191</v>
      </c>
      <c r="D34" s="165"/>
    </row>
    <row r="35" ht="19.5" customHeight="1" spans="1:4">
      <c r="A35" s="162"/>
      <c r="B35" s="23"/>
      <c r="C35" s="88" t="s">
        <v>192</v>
      </c>
      <c r="D35" s="23"/>
    </row>
    <row r="36" ht="19.5" customHeight="1" spans="1:4">
      <c r="A36" s="166" t="s">
        <v>51</v>
      </c>
      <c r="B36" s="23">
        <v>3762425.41</v>
      </c>
      <c r="C36" s="166" t="s">
        <v>52</v>
      </c>
      <c r="D36" s="23">
        <v>3762425.41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4"/>
  <sheetViews>
    <sheetView showZeros="0" topLeftCell="A13" workbookViewId="0">
      <selection activeCell="E37" sqref="E37"/>
    </sheetView>
  </sheetViews>
  <sheetFormatPr defaultColWidth="10.2857142857143" defaultRowHeight="15" customHeight="1" outlineLevelCol="6"/>
  <cols>
    <col min="1" max="1" width="26.3428571428571" style="150" customWidth="1"/>
    <col min="2" max="2" width="38.1428571428571" style="150" customWidth="1"/>
    <col min="3" max="7" width="19.2857142857143" style="150" customWidth="1"/>
    <col min="8" max="16384" width="10.2857142857143" style="150"/>
  </cols>
  <sheetData>
    <row r="1" ht="18.75" customHeight="1" spans="1:7">
      <c r="A1" s="151"/>
      <c r="B1" s="151"/>
      <c r="C1" s="151"/>
      <c r="D1" s="151"/>
      <c r="E1" s="151"/>
      <c r="F1" s="151"/>
      <c r="G1" s="152" t="s">
        <v>193</v>
      </c>
    </row>
    <row r="2" ht="33" customHeight="1" spans="1:7">
      <c r="A2" s="153" t="str">
        <f>"2026"&amp;"年一般公共预算支出预算表（按功能科目分类）"</f>
        <v>2026年一般公共预算支出预算表（按功能科目分类）</v>
      </c>
      <c r="B2" s="153"/>
      <c r="C2" s="153"/>
      <c r="D2" s="153"/>
      <c r="E2" s="153"/>
      <c r="F2" s="153"/>
      <c r="G2" s="153"/>
    </row>
    <row r="3" ht="18.75" customHeight="1" spans="1:7">
      <c r="A3" s="154" t="str">
        <f>"单位名称："&amp;"陇川县工业信息化和科学技术局"</f>
        <v>单位名称：陇川县工业信息化和科学技术局</v>
      </c>
      <c r="B3" s="154"/>
      <c r="C3" s="151"/>
      <c r="D3" s="151"/>
      <c r="E3" s="151"/>
      <c r="F3" s="151"/>
      <c r="G3" s="152" t="s">
        <v>2</v>
      </c>
    </row>
    <row r="4" ht="18.75" customHeight="1" spans="1:7">
      <c r="A4" s="155" t="s">
        <v>194</v>
      </c>
      <c r="B4" s="155"/>
      <c r="C4" s="155" t="s">
        <v>57</v>
      </c>
      <c r="D4" s="155" t="s">
        <v>79</v>
      </c>
      <c r="E4" s="155"/>
      <c r="F4" s="155"/>
      <c r="G4" s="155" t="s">
        <v>80</v>
      </c>
    </row>
    <row r="5" ht="18.75" customHeight="1" spans="1:7">
      <c r="A5" s="155" t="s">
        <v>75</v>
      </c>
      <c r="B5" s="155" t="s">
        <v>76</v>
      </c>
      <c r="C5" s="155"/>
      <c r="D5" s="155" t="s">
        <v>60</v>
      </c>
      <c r="E5" s="155" t="s">
        <v>195</v>
      </c>
      <c r="F5" s="155" t="s">
        <v>196</v>
      </c>
      <c r="G5" s="155"/>
    </row>
    <row r="6" ht="18.75" customHeight="1" spans="1:7">
      <c r="A6" s="155" t="s">
        <v>86</v>
      </c>
      <c r="B6" s="155" t="s">
        <v>87</v>
      </c>
      <c r="C6" s="155" t="s">
        <v>88</v>
      </c>
      <c r="D6" s="155" t="s">
        <v>89</v>
      </c>
      <c r="E6" s="155" t="s">
        <v>90</v>
      </c>
      <c r="F6" s="155" t="s">
        <v>91</v>
      </c>
      <c r="G6" s="155" t="s">
        <v>92</v>
      </c>
    </row>
    <row r="7" ht="18.75" customHeight="1" spans="1:7">
      <c r="A7" s="156" t="s">
        <v>101</v>
      </c>
      <c r="B7" s="156" t="s">
        <v>102</v>
      </c>
      <c r="C7" s="157">
        <v>2217199</v>
      </c>
      <c r="D7" s="157">
        <v>1434999</v>
      </c>
      <c r="E7" s="157">
        <v>1265619</v>
      </c>
      <c r="F7" s="157">
        <v>169380</v>
      </c>
      <c r="G7" s="157">
        <v>782200</v>
      </c>
    </row>
    <row r="8" ht="18.75" customHeight="1" outlineLevel="1" spans="1:7">
      <c r="A8" s="158" t="s">
        <v>103</v>
      </c>
      <c r="B8" s="158" t="s">
        <v>104</v>
      </c>
      <c r="C8" s="157">
        <v>1238178</v>
      </c>
      <c r="D8" s="157">
        <v>1238178</v>
      </c>
      <c r="E8" s="157">
        <v>1081528</v>
      </c>
      <c r="F8" s="157">
        <v>156650</v>
      </c>
      <c r="G8" s="157"/>
    </row>
    <row r="9" s="150" customFormat="1" ht="18.75" customHeight="1" outlineLevel="2" spans="1:7">
      <c r="A9" s="159" t="s">
        <v>105</v>
      </c>
      <c r="B9" s="159" t="s">
        <v>106</v>
      </c>
      <c r="C9" s="157">
        <v>1238178</v>
      </c>
      <c r="D9" s="157">
        <v>1238178</v>
      </c>
      <c r="E9" s="157">
        <v>1081528</v>
      </c>
      <c r="F9" s="157">
        <v>156650</v>
      </c>
      <c r="G9" s="157"/>
    </row>
    <row r="10" ht="18.75" customHeight="1" outlineLevel="1" spans="1:7">
      <c r="A10" s="158" t="s">
        <v>107</v>
      </c>
      <c r="B10" s="158" t="s">
        <v>108</v>
      </c>
      <c r="C10" s="157">
        <v>786700</v>
      </c>
      <c r="D10" s="157">
        <v>4500</v>
      </c>
      <c r="E10" s="157">
        <v>4500</v>
      </c>
      <c r="F10" s="157"/>
      <c r="G10" s="157">
        <v>782200</v>
      </c>
    </row>
    <row r="11" s="150" customFormat="1" ht="18.75" customHeight="1" outlineLevel="2" spans="1:7">
      <c r="A11" s="159" t="s">
        <v>109</v>
      </c>
      <c r="B11" s="159" t="s">
        <v>106</v>
      </c>
      <c r="C11" s="157">
        <v>4500</v>
      </c>
      <c r="D11" s="157">
        <v>4500</v>
      </c>
      <c r="E11" s="157" t="s">
        <v>197</v>
      </c>
      <c r="F11" s="157"/>
      <c r="G11" s="157"/>
    </row>
    <row r="12" s="150" customFormat="1" ht="18.75" customHeight="1" outlineLevel="2" spans="1:7">
      <c r="A12" s="159" t="s">
        <v>110</v>
      </c>
      <c r="B12" s="159" t="s">
        <v>111</v>
      </c>
      <c r="C12" s="157">
        <v>632200</v>
      </c>
      <c r="D12" s="157"/>
      <c r="E12" s="157"/>
      <c r="F12" s="157"/>
      <c r="G12" s="157">
        <v>632200</v>
      </c>
    </row>
    <row r="13" s="150" customFormat="1" ht="18.75" customHeight="1" outlineLevel="2" spans="1:7">
      <c r="A13" s="159" t="s">
        <v>112</v>
      </c>
      <c r="B13" s="159" t="s">
        <v>113</v>
      </c>
      <c r="C13" s="157">
        <v>150000</v>
      </c>
      <c r="D13" s="157"/>
      <c r="E13" s="157"/>
      <c r="F13" s="157"/>
      <c r="G13" s="157">
        <v>150000</v>
      </c>
    </row>
    <row r="14" ht="18.75" customHeight="1" outlineLevel="1" spans="1:7">
      <c r="A14" s="158" t="s">
        <v>114</v>
      </c>
      <c r="B14" s="158" t="s">
        <v>115</v>
      </c>
      <c r="C14" s="157">
        <v>192321</v>
      </c>
      <c r="D14" s="157">
        <v>192321</v>
      </c>
      <c r="E14" s="157">
        <v>179591</v>
      </c>
      <c r="F14" s="157">
        <v>12730</v>
      </c>
      <c r="G14" s="157"/>
    </row>
    <row r="15" s="150" customFormat="1" ht="18.75" customHeight="1" outlineLevel="2" spans="1:7">
      <c r="A15" s="159" t="s">
        <v>116</v>
      </c>
      <c r="B15" s="159" t="s">
        <v>117</v>
      </c>
      <c r="C15" s="157">
        <v>192321</v>
      </c>
      <c r="D15" s="157">
        <v>192321</v>
      </c>
      <c r="E15" s="157">
        <v>179591</v>
      </c>
      <c r="F15" s="157">
        <v>12730</v>
      </c>
      <c r="G15" s="157"/>
    </row>
    <row r="16" ht="18.75" customHeight="1" spans="1:7">
      <c r="A16" s="156" t="s">
        <v>118</v>
      </c>
      <c r="B16" s="156" t="s">
        <v>119</v>
      </c>
      <c r="C16" s="157">
        <v>1000000</v>
      </c>
      <c r="D16" s="157"/>
      <c r="E16" s="157"/>
      <c r="F16" s="157"/>
      <c r="G16" s="157">
        <v>1000000</v>
      </c>
    </row>
    <row r="17" ht="18.75" customHeight="1" outlineLevel="1" spans="1:7">
      <c r="A17" s="158" t="s">
        <v>120</v>
      </c>
      <c r="B17" s="158" t="s">
        <v>121</v>
      </c>
      <c r="C17" s="157">
        <v>1000000</v>
      </c>
      <c r="D17" s="157"/>
      <c r="E17" s="157"/>
      <c r="F17" s="157"/>
      <c r="G17" s="157">
        <v>1000000</v>
      </c>
    </row>
    <row r="18" s="150" customFormat="1" ht="18.75" customHeight="1" outlineLevel="2" spans="1:7">
      <c r="A18" s="159" t="s">
        <v>122</v>
      </c>
      <c r="B18" s="159" t="s">
        <v>123</v>
      </c>
      <c r="C18" s="157">
        <v>1000000</v>
      </c>
      <c r="D18" s="157"/>
      <c r="E18" s="157"/>
      <c r="F18" s="157"/>
      <c r="G18" s="157">
        <v>1000000</v>
      </c>
    </row>
    <row r="19" ht="18.75" customHeight="1" spans="1:7">
      <c r="A19" s="156" t="s">
        <v>124</v>
      </c>
      <c r="B19" s="156" t="s">
        <v>125</v>
      </c>
      <c r="C19" s="157">
        <v>234983.61</v>
      </c>
      <c r="D19" s="157">
        <v>234983.61</v>
      </c>
      <c r="E19" s="157">
        <v>203983.61</v>
      </c>
      <c r="F19" s="157">
        <v>31000</v>
      </c>
      <c r="G19" s="157"/>
    </row>
    <row r="20" ht="18.75" customHeight="1" outlineLevel="1" spans="1:7">
      <c r="A20" s="158" t="s">
        <v>126</v>
      </c>
      <c r="B20" s="158" t="s">
        <v>127</v>
      </c>
      <c r="C20" s="157">
        <v>232779.04</v>
      </c>
      <c r="D20" s="157">
        <v>232779.04</v>
      </c>
      <c r="E20" s="157">
        <v>201779.04</v>
      </c>
      <c r="F20" s="157">
        <v>31000</v>
      </c>
      <c r="G20" s="157"/>
    </row>
    <row r="21" s="150" customFormat="1" ht="18.75" customHeight="1" outlineLevel="2" spans="1:7">
      <c r="A21" s="159" t="s">
        <v>128</v>
      </c>
      <c r="B21" s="159" t="s">
        <v>129</v>
      </c>
      <c r="C21" s="157">
        <v>31000</v>
      </c>
      <c r="D21" s="157">
        <v>31000</v>
      </c>
      <c r="E21" s="157"/>
      <c r="F21" s="157">
        <v>31000</v>
      </c>
      <c r="G21" s="157"/>
    </row>
    <row r="22" s="150" customFormat="1" ht="18.75" customHeight="1" outlineLevel="2" spans="1:7">
      <c r="A22" s="159" t="s">
        <v>130</v>
      </c>
      <c r="B22" s="159" t="s">
        <v>131</v>
      </c>
      <c r="C22" s="157">
        <v>201779.04</v>
      </c>
      <c r="D22" s="157">
        <v>201779.04</v>
      </c>
      <c r="E22" s="157">
        <v>201779.04</v>
      </c>
      <c r="F22" s="157"/>
      <c r="G22" s="157"/>
    </row>
    <row r="23" ht="18.75" customHeight="1" outlineLevel="1" spans="1:7">
      <c r="A23" s="158" t="s">
        <v>132</v>
      </c>
      <c r="B23" s="158" t="s">
        <v>133</v>
      </c>
      <c r="C23" s="157">
        <v>2204.57</v>
      </c>
      <c r="D23" s="157">
        <v>2204.57</v>
      </c>
      <c r="E23" s="157">
        <v>2204.57</v>
      </c>
      <c r="F23" s="157"/>
      <c r="G23" s="157"/>
    </row>
    <row r="24" s="150" customFormat="1" ht="18.75" customHeight="1" outlineLevel="2" spans="1:7">
      <c r="A24" s="159" t="s">
        <v>134</v>
      </c>
      <c r="B24" s="159" t="s">
        <v>133</v>
      </c>
      <c r="C24" s="157">
        <v>2204.57</v>
      </c>
      <c r="D24" s="157">
        <v>2204.57</v>
      </c>
      <c r="E24" s="157">
        <v>2204.57</v>
      </c>
      <c r="F24" s="157"/>
      <c r="G24" s="157"/>
    </row>
    <row r="25" ht="18.75" customHeight="1" spans="1:7">
      <c r="A25" s="156" t="s">
        <v>135</v>
      </c>
      <c r="B25" s="156" t="s">
        <v>136</v>
      </c>
      <c r="C25" s="157">
        <v>158970.8</v>
      </c>
      <c r="D25" s="157">
        <v>158970.8</v>
      </c>
      <c r="E25" s="157">
        <v>158970.8</v>
      </c>
      <c r="F25" s="157"/>
      <c r="G25" s="157"/>
    </row>
    <row r="26" ht="18.75" customHeight="1" outlineLevel="1" spans="1:7">
      <c r="A26" s="158" t="s">
        <v>137</v>
      </c>
      <c r="B26" s="158" t="s">
        <v>138</v>
      </c>
      <c r="C26" s="157">
        <v>158970.8</v>
      </c>
      <c r="D26" s="157">
        <v>158970.8</v>
      </c>
      <c r="E26" s="157">
        <v>158970.8</v>
      </c>
      <c r="F26" s="157"/>
      <c r="G26" s="157"/>
    </row>
    <row r="27" s="150" customFormat="1" ht="18.75" customHeight="1" outlineLevel="2" spans="1:7">
      <c r="A27" s="159" t="s">
        <v>139</v>
      </c>
      <c r="B27" s="159" t="s">
        <v>140</v>
      </c>
      <c r="C27" s="157">
        <v>77304.74</v>
      </c>
      <c r="D27" s="157">
        <v>77304.74</v>
      </c>
      <c r="E27" s="157">
        <v>77304.74</v>
      </c>
      <c r="F27" s="157"/>
      <c r="G27" s="157"/>
    </row>
    <row r="28" s="150" customFormat="1" ht="18.75" customHeight="1" outlineLevel="2" spans="1:7">
      <c r="A28" s="159" t="s">
        <v>141</v>
      </c>
      <c r="B28" s="159" t="s">
        <v>142</v>
      </c>
      <c r="C28" s="157">
        <v>11634.64</v>
      </c>
      <c r="D28" s="157">
        <v>11634.64</v>
      </c>
      <c r="E28" s="157">
        <v>11634.64</v>
      </c>
      <c r="F28" s="157"/>
      <c r="G28" s="157"/>
    </row>
    <row r="29" s="150" customFormat="1" ht="18.75" customHeight="1" outlineLevel="2" spans="1:7">
      <c r="A29" s="159" t="s">
        <v>143</v>
      </c>
      <c r="B29" s="159" t="s">
        <v>144</v>
      </c>
      <c r="C29" s="157">
        <v>67509.18</v>
      </c>
      <c r="D29" s="157">
        <v>67509.18</v>
      </c>
      <c r="E29" s="157">
        <v>67509.18</v>
      </c>
      <c r="F29" s="157"/>
      <c r="G29" s="157"/>
    </row>
    <row r="30" s="150" customFormat="1" ht="18.75" customHeight="1" outlineLevel="2" spans="1:7">
      <c r="A30" s="159" t="s">
        <v>145</v>
      </c>
      <c r="B30" s="159" t="s">
        <v>146</v>
      </c>
      <c r="C30" s="157">
        <v>2522.24</v>
      </c>
      <c r="D30" s="157">
        <v>2522.24</v>
      </c>
      <c r="E30" s="157">
        <v>2522.24</v>
      </c>
      <c r="F30" s="157"/>
      <c r="G30" s="157"/>
    </row>
    <row r="31" ht="18.75" customHeight="1" spans="1:7">
      <c r="A31" s="156" t="s">
        <v>147</v>
      </c>
      <c r="B31" s="156" t="s">
        <v>148</v>
      </c>
      <c r="C31" s="157">
        <v>151272</v>
      </c>
      <c r="D31" s="157">
        <v>151272</v>
      </c>
      <c r="E31" s="157">
        <v>151272</v>
      </c>
      <c r="F31" s="157"/>
      <c r="G31" s="157"/>
    </row>
    <row r="32" ht="18.75" customHeight="1" outlineLevel="1" spans="1:7">
      <c r="A32" s="158" t="s">
        <v>149</v>
      </c>
      <c r="B32" s="158" t="s">
        <v>150</v>
      </c>
      <c r="C32" s="157">
        <v>151272</v>
      </c>
      <c r="D32" s="157">
        <v>151272</v>
      </c>
      <c r="E32" s="157">
        <v>151272</v>
      </c>
      <c r="F32" s="157"/>
      <c r="G32" s="157"/>
    </row>
    <row r="33" s="150" customFormat="1" ht="18.75" customHeight="1" outlineLevel="2" spans="1:7">
      <c r="A33" s="159" t="s">
        <v>151</v>
      </c>
      <c r="B33" s="159" t="s">
        <v>152</v>
      </c>
      <c r="C33" s="157">
        <v>151272</v>
      </c>
      <c r="D33" s="157">
        <v>151272</v>
      </c>
      <c r="E33" s="157">
        <v>151272</v>
      </c>
      <c r="F33" s="157"/>
      <c r="G33" s="157"/>
    </row>
    <row r="34" ht="18.75" customHeight="1" spans="1:7">
      <c r="A34" s="155" t="s">
        <v>57</v>
      </c>
      <c r="B34" s="155"/>
      <c r="C34" s="157">
        <v>3762425.41</v>
      </c>
      <c r="D34" s="157">
        <v>1980225.41</v>
      </c>
      <c r="E34" s="157">
        <v>1779845.41</v>
      </c>
      <c r="F34" s="157">
        <v>200380</v>
      </c>
      <c r="G34" s="157">
        <v>1782200</v>
      </c>
    </row>
  </sheetData>
  <mergeCells count="7">
    <mergeCell ref="A2:G2"/>
    <mergeCell ref="A3:C3"/>
    <mergeCell ref="A4:B4"/>
    <mergeCell ref="D4:F4"/>
    <mergeCell ref="A34:B3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D20" sqref="D20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1" t="s">
        <v>0</v>
      </c>
      <c r="B1" s="141"/>
      <c r="C1" s="142"/>
      <c r="D1" s="1"/>
      <c r="E1" s="1"/>
      <c r="F1" s="143" t="s">
        <v>198</v>
      </c>
    </row>
    <row r="2" ht="33.75" customHeight="1" spans="1:6">
      <c r="A2" s="144" t="str">
        <f>"2026"&amp;"年一般公共预算“三公”经费支出预算表"</f>
        <v>2026年一般公共预算“三公”经费支出预算表</v>
      </c>
      <c r="B2" s="144"/>
      <c r="C2" s="144"/>
      <c r="D2" s="144"/>
      <c r="E2" s="144"/>
      <c r="F2" s="144"/>
    </row>
    <row r="3" ht="21.75" customHeight="1" spans="1:6">
      <c r="A3" s="145" t="str">
        <f>"单位名称："&amp;"陇川县工业信息化和科学技术局"</f>
        <v>单位名称：陇川县工业信息化和科学技术局</v>
      </c>
      <c r="B3" s="141"/>
      <c r="C3" s="142"/>
      <c r="D3" s="3"/>
      <c r="E3" s="1"/>
      <c r="F3" s="143" t="s">
        <v>54</v>
      </c>
    </row>
    <row r="4" ht="19.5" customHeight="1" spans="1:6">
      <c r="A4" s="11" t="s">
        <v>199</v>
      </c>
      <c r="B4" s="70" t="s">
        <v>200</v>
      </c>
      <c r="C4" s="12" t="s">
        <v>201</v>
      </c>
      <c r="D4" s="13"/>
      <c r="E4" s="14"/>
      <c r="F4" s="70" t="s">
        <v>202</v>
      </c>
    </row>
    <row r="5" ht="19.5" customHeight="1" spans="1:6">
      <c r="A5" s="18"/>
      <c r="B5" s="73"/>
      <c r="C5" s="36" t="s">
        <v>60</v>
      </c>
      <c r="D5" s="36" t="s">
        <v>203</v>
      </c>
      <c r="E5" s="36" t="s">
        <v>204</v>
      </c>
      <c r="F5" s="73"/>
    </row>
    <row r="6" ht="18.75" customHeight="1" spans="1:6">
      <c r="A6" s="146">
        <v>1</v>
      </c>
      <c r="B6" s="146">
        <v>2</v>
      </c>
      <c r="C6" s="147">
        <v>3</v>
      </c>
      <c r="D6" s="146">
        <v>4</v>
      </c>
      <c r="E6" s="146">
        <v>5</v>
      </c>
      <c r="F6" s="146">
        <v>6</v>
      </c>
    </row>
    <row r="7" ht="24.75" customHeight="1" spans="1:6">
      <c r="A7" s="148"/>
      <c r="B7" s="148"/>
      <c r="C7" s="149"/>
      <c r="D7" s="148"/>
      <c r="E7" s="148"/>
      <c r="F7" s="148"/>
    </row>
    <row r="8" customHeight="1" spans="1:1">
      <c r="A8" s="29" t="s">
        <v>205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8"/>
  <sheetViews>
    <sheetView showZeros="0" topLeftCell="A11" workbookViewId="0">
      <selection activeCell="I42" sqref="I42"/>
    </sheetView>
  </sheetViews>
  <sheetFormatPr defaultColWidth="10.2857142857143" defaultRowHeight="15" customHeight="1"/>
  <cols>
    <col min="1" max="1" width="16.2857142857143" customWidth="1"/>
    <col min="2" max="2" width="12.4190476190476" customWidth="1"/>
    <col min="3" max="3" width="12.5714285714286" customWidth="1"/>
    <col min="4" max="4" width="8.42857142857143" customWidth="1"/>
    <col min="5" max="5" width="10.5714285714286" customWidth="1"/>
    <col min="6" max="6" width="5.57142857142857" customWidth="1"/>
    <col min="7" max="7" width="11.8571428571429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40" t="s">
        <v>206</v>
      </c>
      <c r="U1" s="140"/>
      <c r="V1" s="140"/>
      <c r="W1" s="140"/>
    </row>
    <row r="2" ht="45.75" customHeight="1" spans="1:23">
      <c r="A2" s="137" t="str">
        <f>"2026"&amp;"年部门基本支出预算表"</f>
        <v>2026年部门基本支出预算表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</row>
    <row r="3" ht="18.75" customHeight="1" spans="1:23">
      <c r="A3" s="136" t="str">
        <f>"单位名称："&amp;"陇川县工业信息化和科学技术局"</f>
        <v>单位名称：陇川县工业信息化和科学技术局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40" t="s">
        <v>54</v>
      </c>
      <c r="U3" s="140"/>
      <c r="V3" s="140"/>
      <c r="W3" s="140"/>
    </row>
    <row r="4" ht="18.75" customHeight="1" spans="1:23">
      <c r="A4" s="138" t="s">
        <v>207</v>
      </c>
      <c r="B4" s="138" t="s">
        <v>208</v>
      </c>
      <c r="C4" s="138" t="s">
        <v>209</v>
      </c>
      <c r="D4" s="138" t="s">
        <v>210</v>
      </c>
      <c r="E4" s="138" t="s">
        <v>211</v>
      </c>
      <c r="F4" s="138" t="s">
        <v>212</v>
      </c>
      <c r="G4" s="138" t="s">
        <v>213</v>
      </c>
      <c r="H4" s="138" t="s">
        <v>214</v>
      </c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</row>
    <row r="5" ht="28.3" customHeight="1" spans="1:23">
      <c r="A5" s="138"/>
      <c r="B5" s="138"/>
      <c r="C5" s="138"/>
      <c r="D5" s="138"/>
      <c r="E5" s="138"/>
      <c r="F5" s="138"/>
      <c r="G5" s="138"/>
      <c r="H5" s="138" t="s">
        <v>215</v>
      </c>
      <c r="I5" s="138" t="s">
        <v>61</v>
      </c>
      <c r="J5" s="138" t="s">
        <v>216</v>
      </c>
      <c r="K5" s="138" t="s">
        <v>217</v>
      </c>
      <c r="L5" s="138" t="s">
        <v>218</v>
      </c>
      <c r="M5" s="138" t="s">
        <v>219</v>
      </c>
      <c r="N5" s="138" t="s">
        <v>220</v>
      </c>
      <c r="O5" s="138" t="s">
        <v>62</v>
      </c>
      <c r="P5" s="138" t="s">
        <v>63</v>
      </c>
      <c r="Q5" s="138" t="s">
        <v>64</v>
      </c>
      <c r="R5" s="138" t="s">
        <v>78</v>
      </c>
      <c r="S5" s="138"/>
      <c r="T5" s="138"/>
      <c r="U5" s="138"/>
      <c r="V5" s="138"/>
      <c r="W5" s="138"/>
    </row>
    <row r="6" ht="24" customHeight="1" spans="1:23">
      <c r="A6" s="138"/>
      <c r="B6" s="138"/>
      <c r="C6" s="138"/>
      <c r="D6" s="138"/>
      <c r="E6" s="138"/>
      <c r="F6" s="138"/>
      <c r="G6" s="138"/>
      <c r="H6" s="138"/>
      <c r="I6" s="138" t="s">
        <v>221</v>
      </c>
      <c r="J6" s="138" t="s">
        <v>216</v>
      </c>
      <c r="K6" s="138" t="s">
        <v>217</v>
      </c>
      <c r="L6" s="138" t="s">
        <v>218</v>
      </c>
      <c r="M6" s="138" t="s">
        <v>219</v>
      </c>
      <c r="N6" s="138" t="s">
        <v>61</v>
      </c>
      <c r="O6" s="138" t="s">
        <v>62</v>
      </c>
      <c r="P6" s="138" t="s">
        <v>63</v>
      </c>
      <c r="Q6" s="138"/>
      <c r="R6" s="138" t="s">
        <v>60</v>
      </c>
      <c r="S6" s="138" t="s">
        <v>67</v>
      </c>
      <c r="T6" s="138" t="s">
        <v>68</v>
      </c>
      <c r="U6" s="138" t="s">
        <v>69</v>
      </c>
      <c r="V6" s="138" t="s">
        <v>70</v>
      </c>
      <c r="W6" s="138" t="s">
        <v>71</v>
      </c>
    </row>
    <row r="7" ht="39" customHeight="1" spans="1:23">
      <c r="A7" s="138"/>
      <c r="B7" s="138"/>
      <c r="C7" s="138"/>
      <c r="D7" s="138"/>
      <c r="E7" s="138"/>
      <c r="F7" s="138"/>
      <c r="G7" s="138"/>
      <c r="H7" s="138"/>
      <c r="I7" s="138" t="s">
        <v>60</v>
      </c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</row>
    <row r="8" ht="18.75" customHeight="1" spans="1:23">
      <c r="A8" s="138" t="s">
        <v>86</v>
      </c>
      <c r="B8" s="138" t="s">
        <v>87</v>
      </c>
      <c r="C8" s="138" t="s">
        <v>88</v>
      </c>
      <c r="D8" s="138" t="s">
        <v>89</v>
      </c>
      <c r="E8" s="138" t="s">
        <v>90</v>
      </c>
      <c r="F8" s="138" t="s">
        <v>91</v>
      </c>
      <c r="G8" s="138" t="s">
        <v>92</v>
      </c>
      <c r="H8" s="138" t="s">
        <v>93</v>
      </c>
      <c r="I8" s="138" t="s">
        <v>94</v>
      </c>
      <c r="J8" s="138" t="s">
        <v>95</v>
      </c>
      <c r="K8" s="138" t="s">
        <v>96</v>
      </c>
      <c r="L8" s="138" t="s">
        <v>97</v>
      </c>
      <c r="M8" s="138" t="s">
        <v>98</v>
      </c>
      <c r="N8" s="138" t="s">
        <v>99</v>
      </c>
      <c r="O8" s="138" t="s">
        <v>100</v>
      </c>
      <c r="P8" s="138" t="s">
        <v>222</v>
      </c>
      <c r="Q8" s="138" t="s">
        <v>223</v>
      </c>
      <c r="R8" s="138" t="s">
        <v>224</v>
      </c>
      <c r="S8" s="138" t="s">
        <v>225</v>
      </c>
      <c r="T8" s="138" t="s">
        <v>226</v>
      </c>
      <c r="U8" s="138" t="s">
        <v>227</v>
      </c>
      <c r="V8" s="138" t="s">
        <v>228</v>
      </c>
      <c r="W8" s="138" t="s">
        <v>229</v>
      </c>
    </row>
    <row r="9" ht="53.25" customHeight="1" spans="1:23">
      <c r="A9" s="133" t="s">
        <v>73</v>
      </c>
      <c r="B9" s="133"/>
      <c r="C9" s="133"/>
      <c r="D9" s="133"/>
      <c r="E9" s="133"/>
      <c r="F9" s="133"/>
      <c r="G9" s="133"/>
      <c r="H9" s="135">
        <v>1980225.41</v>
      </c>
      <c r="I9" s="135">
        <v>1980225.41</v>
      </c>
      <c r="J9" s="135"/>
      <c r="K9" s="135"/>
      <c r="L9" s="135">
        <v>1980225.41</v>
      </c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</row>
    <row r="10" ht="53.25" customHeight="1" outlineLevel="1" spans="1:23">
      <c r="A10" s="133" t="s">
        <v>73</v>
      </c>
      <c r="B10" s="133" t="s">
        <v>230</v>
      </c>
      <c r="C10" s="133" t="s">
        <v>231</v>
      </c>
      <c r="D10" s="133" t="s">
        <v>116</v>
      </c>
      <c r="E10" s="133" t="s">
        <v>117</v>
      </c>
      <c r="F10" s="133" t="s">
        <v>232</v>
      </c>
      <c r="G10" s="133" t="s">
        <v>233</v>
      </c>
      <c r="H10" s="135">
        <v>68532</v>
      </c>
      <c r="I10" s="135">
        <v>68532</v>
      </c>
      <c r="J10" s="135"/>
      <c r="K10" s="135"/>
      <c r="L10" s="135">
        <v>68532</v>
      </c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</row>
    <row r="11" ht="53.25" customHeight="1" outlineLevel="1" spans="1:23">
      <c r="A11" s="133" t="s">
        <v>73</v>
      </c>
      <c r="B11" s="133" t="s">
        <v>234</v>
      </c>
      <c r="C11" s="133" t="s">
        <v>235</v>
      </c>
      <c r="D11" s="133" t="s">
        <v>105</v>
      </c>
      <c r="E11" s="133" t="s">
        <v>106</v>
      </c>
      <c r="F11" s="133" t="s">
        <v>232</v>
      </c>
      <c r="G11" s="133" t="s">
        <v>233</v>
      </c>
      <c r="H11" s="135">
        <v>500448</v>
      </c>
      <c r="I11" s="135">
        <v>500448</v>
      </c>
      <c r="J11" s="135"/>
      <c r="K11" s="135"/>
      <c r="L11" s="135">
        <v>500448</v>
      </c>
      <c r="M11" s="133"/>
      <c r="N11" s="135"/>
      <c r="O11" s="135"/>
      <c r="P11" s="135"/>
      <c r="Q11" s="135"/>
      <c r="R11" s="135"/>
      <c r="S11" s="135"/>
      <c r="T11" s="135"/>
      <c r="U11" s="135"/>
      <c r="V11" s="135"/>
      <c r="W11" s="135"/>
    </row>
    <row r="12" ht="53.25" customHeight="1" outlineLevel="1" spans="1:23">
      <c r="A12" s="133" t="s">
        <v>73</v>
      </c>
      <c r="B12" s="133" t="s">
        <v>234</v>
      </c>
      <c r="C12" s="133" t="s">
        <v>235</v>
      </c>
      <c r="D12" s="133" t="s">
        <v>105</v>
      </c>
      <c r="E12" s="133" t="s">
        <v>106</v>
      </c>
      <c r="F12" s="133" t="s">
        <v>236</v>
      </c>
      <c r="G12" s="133" t="s">
        <v>237</v>
      </c>
      <c r="H12" s="135">
        <v>539376</v>
      </c>
      <c r="I12" s="135">
        <v>539376</v>
      </c>
      <c r="J12" s="135"/>
      <c r="K12" s="135"/>
      <c r="L12" s="135">
        <v>539376</v>
      </c>
      <c r="M12" s="133"/>
      <c r="N12" s="135"/>
      <c r="O12" s="135"/>
      <c r="P12" s="135"/>
      <c r="Q12" s="135"/>
      <c r="R12" s="135"/>
      <c r="S12" s="135"/>
      <c r="T12" s="135"/>
      <c r="U12" s="135"/>
      <c r="V12" s="135"/>
      <c r="W12" s="135"/>
    </row>
    <row r="13" ht="53.25" customHeight="1" outlineLevel="1" spans="1:23">
      <c r="A13" s="133" t="s">
        <v>73</v>
      </c>
      <c r="B13" s="133" t="s">
        <v>230</v>
      </c>
      <c r="C13" s="133" t="s">
        <v>231</v>
      </c>
      <c r="D13" s="133" t="s">
        <v>116</v>
      </c>
      <c r="E13" s="133" t="s">
        <v>117</v>
      </c>
      <c r="F13" s="133" t="s">
        <v>236</v>
      </c>
      <c r="G13" s="133" t="s">
        <v>237</v>
      </c>
      <c r="H13" s="135">
        <v>9780</v>
      </c>
      <c r="I13" s="135">
        <v>9780</v>
      </c>
      <c r="J13" s="135"/>
      <c r="K13" s="135"/>
      <c r="L13" s="135">
        <v>9780</v>
      </c>
      <c r="M13" s="133"/>
      <c r="N13" s="135"/>
      <c r="O13" s="135"/>
      <c r="P13" s="135"/>
      <c r="Q13" s="135"/>
      <c r="R13" s="135"/>
      <c r="S13" s="135"/>
      <c r="T13" s="135"/>
      <c r="U13" s="135"/>
      <c r="V13" s="135"/>
      <c r="W13" s="135"/>
    </row>
    <row r="14" ht="53.25" customHeight="1" outlineLevel="1" spans="1:23">
      <c r="A14" s="133" t="s">
        <v>73</v>
      </c>
      <c r="B14" s="133" t="s">
        <v>234</v>
      </c>
      <c r="C14" s="133" t="s">
        <v>235</v>
      </c>
      <c r="D14" s="133" t="s">
        <v>105</v>
      </c>
      <c r="E14" s="133" t="s">
        <v>106</v>
      </c>
      <c r="F14" s="133" t="s">
        <v>238</v>
      </c>
      <c r="G14" s="133" t="s">
        <v>239</v>
      </c>
      <c r="H14" s="135">
        <v>41704</v>
      </c>
      <c r="I14" s="135">
        <v>41704</v>
      </c>
      <c r="J14" s="135"/>
      <c r="K14" s="135"/>
      <c r="L14" s="135">
        <v>41704</v>
      </c>
      <c r="M14" s="133"/>
      <c r="N14" s="135"/>
      <c r="O14" s="135"/>
      <c r="P14" s="135"/>
      <c r="Q14" s="135"/>
      <c r="R14" s="135"/>
      <c r="S14" s="135"/>
      <c r="T14" s="135"/>
      <c r="U14" s="135"/>
      <c r="V14" s="135"/>
      <c r="W14" s="135"/>
    </row>
    <row r="15" ht="53.25" customHeight="1" outlineLevel="1" spans="1:23">
      <c r="A15" s="133" t="s">
        <v>73</v>
      </c>
      <c r="B15" s="133" t="s">
        <v>240</v>
      </c>
      <c r="C15" s="133" t="s">
        <v>241</v>
      </c>
      <c r="D15" s="133" t="s">
        <v>109</v>
      </c>
      <c r="E15" s="133" t="s">
        <v>106</v>
      </c>
      <c r="F15" s="133" t="s">
        <v>238</v>
      </c>
      <c r="G15" s="133" t="s">
        <v>239</v>
      </c>
      <c r="H15" s="135">
        <v>4500</v>
      </c>
      <c r="I15" s="135">
        <v>4500</v>
      </c>
      <c r="J15" s="135"/>
      <c r="K15" s="135"/>
      <c r="L15" s="135">
        <v>4500</v>
      </c>
      <c r="M15" s="133"/>
      <c r="N15" s="135"/>
      <c r="O15" s="135"/>
      <c r="P15" s="135"/>
      <c r="Q15" s="135"/>
      <c r="R15" s="135"/>
      <c r="S15" s="135"/>
      <c r="T15" s="135"/>
      <c r="U15" s="135"/>
      <c r="V15" s="135"/>
      <c r="W15" s="135"/>
    </row>
    <row r="16" ht="53.25" customHeight="1" outlineLevel="1" spans="1:23">
      <c r="A16" s="133" t="s">
        <v>73</v>
      </c>
      <c r="B16" s="133" t="s">
        <v>230</v>
      </c>
      <c r="C16" s="133" t="s">
        <v>231</v>
      </c>
      <c r="D16" s="133" t="s">
        <v>116</v>
      </c>
      <c r="E16" s="133" t="s">
        <v>117</v>
      </c>
      <c r="F16" s="133" t="s">
        <v>242</v>
      </c>
      <c r="G16" s="133" t="s">
        <v>243</v>
      </c>
      <c r="H16" s="135">
        <v>5711</v>
      </c>
      <c r="I16" s="135">
        <v>5711</v>
      </c>
      <c r="J16" s="135"/>
      <c r="K16" s="135"/>
      <c r="L16" s="135">
        <v>5711</v>
      </c>
      <c r="M16" s="133"/>
      <c r="N16" s="135"/>
      <c r="O16" s="135"/>
      <c r="P16" s="135"/>
      <c r="Q16" s="135"/>
      <c r="R16" s="135"/>
      <c r="S16" s="135"/>
      <c r="T16" s="135"/>
      <c r="U16" s="135"/>
      <c r="V16" s="135"/>
      <c r="W16" s="135"/>
    </row>
    <row r="17" ht="53.25" customHeight="1" outlineLevel="1" spans="1:23">
      <c r="A17" s="133" t="s">
        <v>73</v>
      </c>
      <c r="B17" s="133" t="s">
        <v>230</v>
      </c>
      <c r="C17" s="133" t="s">
        <v>231</v>
      </c>
      <c r="D17" s="133" t="s">
        <v>116</v>
      </c>
      <c r="E17" s="133" t="s">
        <v>117</v>
      </c>
      <c r="F17" s="133" t="s">
        <v>242</v>
      </c>
      <c r="G17" s="133" t="s">
        <v>243</v>
      </c>
      <c r="H17" s="135">
        <v>26100</v>
      </c>
      <c r="I17" s="135">
        <v>26100</v>
      </c>
      <c r="J17" s="135"/>
      <c r="K17" s="135"/>
      <c r="L17" s="135">
        <v>26100</v>
      </c>
      <c r="M17" s="133"/>
      <c r="N17" s="135"/>
      <c r="O17" s="135"/>
      <c r="P17" s="135"/>
      <c r="Q17" s="135"/>
      <c r="R17" s="135"/>
      <c r="S17" s="135"/>
      <c r="T17" s="135"/>
      <c r="U17" s="135"/>
      <c r="V17" s="135"/>
      <c r="W17" s="135"/>
    </row>
    <row r="18" ht="53.25" customHeight="1" outlineLevel="1" spans="1:23">
      <c r="A18" s="133" t="s">
        <v>73</v>
      </c>
      <c r="B18" s="133" t="s">
        <v>230</v>
      </c>
      <c r="C18" s="133" t="s">
        <v>231</v>
      </c>
      <c r="D18" s="133" t="s">
        <v>116</v>
      </c>
      <c r="E18" s="133" t="s">
        <v>117</v>
      </c>
      <c r="F18" s="133" t="s">
        <v>242</v>
      </c>
      <c r="G18" s="133" t="s">
        <v>243</v>
      </c>
      <c r="H18" s="135">
        <v>20340</v>
      </c>
      <c r="I18" s="135">
        <v>20340</v>
      </c>
      <c r="J18" s="135"/>
      <c r="K18" s="135"/>
      <c r="L18" s="135">
        <v>20340</v>
      </c>
      <c r="M18" s="133"/>
      <c r="N18" s="135"/>
      <c r="O18" s="135"/>
      <c r="P18" s="135"/>
      <c r="Q18" s="135"/>
      <c r="R18" s="135"/>
      <c r="S18" s="135"/>
      <c r="T18" s="135"/>
      <c r="U18" s="135"/>
      <c r="V18" s="135"/>
      <c r="W18" s="135"/>
    </row>
    <row r="19" ht="53.25" customHeight="1" outlineLevel="1" spans="1:23">
      <c r="A19" s="133" t="s">
        <v>73</v>
      </c>
      <c r="B19" s="133" t="s">
        <v>244</v>
      </c>
      <c r="C19" s="133" t="s">
        <v>245</v>
      </c>
      <c r="D19" s="133" t="s">
        <v>116</v>
      </c>
      <c r="E19" s="133" t="s">
        <v>117</v>
      </c>
      <c r="F19" s="133" t="s">
        <v>242</v>
      </c>
      <c r="G19" s="133" t="s">
        <v>243</v>
      </c>
      <c r="H19" s="135">
        <v>49128</v>
      </c>
      <c r="I19" s="135">
        <v>49128</v>
      </c>
      <c r="J19" s="135"/>
      <c r="K19" s="135"/>
      <c r="L19" s="135">
        <v>49128</v>
      </c>
      <c r="M19" s="133"/>
      <c r="N19" s="135"/>
      <c r="O19" s="135"/>
      <c r="P19" s="135"/>
      <c r="Q19" s="135"/>
      <c r="R19" s="135"/>
      <c r="S19" s="135"/>
      <c r="T19" s="135"/>
      <c r="U19" s="135"/>
      <c r="V19" s="135"/>
      <c r="W19" s="135"/>
    </row>
    <row r="20" ht="53.25" customHeight="1" outlineLevel="1" spans="1:23">
      <c r="A20" s="133" t="s">
        <v>73</v>
      </c>
      <c r="B20" s="133" t="s">
        <v>246</v>
      </c>
      <c r="C20" s="133" t="s">
        <v>247</v>
      </c>
      <c r="D20" s="133" t="s">
        <v>130</v>
      </c>
      <c r="E20" s="133" t="s">
        <v>131</v>
      </c>
      <c r="F20" s="133" t="s">
        <v>248</v>
      </c>
      <c r="G20" s="133" t="s">
        <v>249</v>
      </c>
      <c r="H20" s="135">
        <v>28734.56</v>
      </c>
      <c r="I20" s="135">
        <v>28734.56</v>
      </c>
      <c r="J20" s="135"/>
      <c r="K20" s="135"/>
      <c r="L20" s="135">
        <v>28734.56</v>
      </c>
      <c r="M20" s="133"/>
      <c r="N20" s="135"/>
      <c r="O20" s="135"/>
      <c r="P20" s="135"/>
      <c r="Q20" s="135"/>
      <c r="R20" s="135"/>
      <c r="S20" s="135"/>
      <c r="T20" s="135"/>
      <c r="U20" s="135"/>
      <c r="V20" s="135"/>
      <c r="W20" s="135"/>
    </row>
    <row r="21" ht="53.25" customHeight="1" outlineLevel="1" spans="1:23">
      <c r="A21" s="133" t="s">
        <v>73</v>
      </c>
      <c r="B21" s="133" t="s">
        <v>246</v>
      </c>
      <c r="C21" s="133" t="s">
        <v>247</v>
      </c>
      <c r="D21" s="133" t="s">
        <v>130</v>
      </c>
      <c r="E21" s="133" t="s">
        <v>131</v>
      </c>
      <c r="F21" s="133" t="s">
        <v>248</v>
      </c>
      <c r="G21" s="133" t="s">
        <v>249</v>
      </c>
      <c r="H21" s="135">
        <v>173044.48</v>
      </c>
      <c r="I21" s="135">
        <v>173044.48</v>
      </c>
      <c r="J21" s="135"/>
      <c r="K21" s="135"/>
      <c r="L21" s="135">
        <v>173044.48</v>
      </c>
      <c r="M21" s="133"/>
      <c r="N21" s="135"/>
      <c r="O21" s="135"/>
      <c r="P21" s="135"/>
      <c r="Q21" s="135"/>
      <c r="R21" s="135"/>
      <c r="S21" s="135"/>
      <c r="T21" s="135"/>
      <c r="U21" s="135"/>
      <c r="V21" s="135"/>
      <c r="W21" s="135"/>
    </row>
    <row r="22" ht="53.25" customHeight="1" outlineLevel="1" spans="1:23">
      <c r="A22" s="133" t="s">
        <v>73</v>
      </c>
      <c r="B22" s="133" t="s">
        <v>246</v>
      </c>
      <c r="C22" s="133" t="s">
        <v>247</v>
      </c>
      <c r="D22" s="133" t="s">
        <v>139</v>
      </c>
      <c r="E22" s="133" t="s">
        <v>140</v>
      </c>
      <c r="F22" s="133" t="s">
        <v>250</v>
      </c>
      <c r="G22" s="133" t="s">
        <v>251</v>
      </c>
      <c r="H22" s="135">
        <v>64891.68</v>
      </c>
      <c r="I22" s="135">
        <v>64891.68</v>
      </c>
      <c r="J22" s="135"/>
      <c r="K22" s="135"/>
      <c r="L22" s="135">
        <v>64891.68</v>
      </c>
      <c r="M22" s="133"/>
      <c r="N22" s="135"/>
      <c r="O22" s="135"/>
      <c r="P22" s="135"/>
      <c r="Q22" s="135"/>
      <c r="R22" s="135"/>
      <c r="S22" s="135"/>
      <c r="T22" s="135"/>
      <c r="U22" s="135"/>
      <c r="V22" s="135"/>
      <c r="W22" s="135"/>
    </row>
    <row r="23" ht="53.25" customHeight="1" outlineLevel="1" spans="1:23">
      <c r="A23" s="133" t="s">
        <v>73</v>
      </c>
      <c r="B23" s="133" t="s">
        <v>246</v>
      </c>
      <c r="C23" s="133" t="s">
        <v>247</v>
      </c>
      <c r="D23" s="133" t="s">
        <v>141</v>
      </c>
      <c r="E23" s="133" t="s">
        <v>142</v>
      </c>
      <c r="F23" s="133" t="s">
        <v>250</v>
      </c>
      <c r="G23" s="133" t="s">
        <v>251</v>
      </c>
      <c r="H23" s="135">
        <v>10775.46</v>
      </c>
      <c r="I23" s="135">
        <v>10775.46</v>
      </c>
      <c r="J23" s="135"/>
      <c r="K23" s="135"/>
      <c r="L23" s="135">
        <v>10775.46</v>
      </c>
      <c r="M23" s="133"/>
      <c r="N23" s="135"/>
      <c r="O23" s="135"/>
      <c r="P23" s="135"/>
      <c r="Q23" s="135"/>
      <c r="R23" s="135"/>
      <c r="S23" s="135"/>
      <c r="T23" s="135"/>
      <c r="U23" s="135"/>
      <c r="V23" s="135"/>
      <c r="W23" s="135"/>
    </row>
    <row r="24" ht="53.25" customHeight="1" outlineLevel="1" spans="1:23">
      <c r="A24" s="133" t="s">
        <v>73</v>
      </c>
      <c r="B24" s="133" t="s">
        <v>246</v>
      </c>
      <c r="C24" s="133" t="s">
        <v>247</v>
      </c>
      <c r="D24" s="133" t="s">
        <v>139</v>
      </c>
      <c r="E24" s="133" t="s">
        <v>140</v>
      </c>
      <c r="F24" s="133" t="s">
        <v>250</v>
      </c>
      <c r="G24" s="133" t="s">
        <v>251</v>
      </c>
      <c r="H24" s="135">
        <v>2163.06</v>
      </c>
      <c r="I24" s="135">
        <v>2163.06</v>
      </c>
      <c r="J24" s="135"/>
      <c r="K24" s="135"/>
      <c r="L24" s="135">
        <v>2163.06</v>
      </c>
      <c r="M24" s="133"/>
      <c r="N24" s="135"/>
      <c r="O24" s="135"/>
      <c r="P24" s="135"/>
      <c r="Q24" s="135"/>
      <c r="R24" s="135"/>
      <c r="S24" s="135"/>
      <c r="T24" s="135"/>
      <c r="U24" s="135"/>
      <c r="V24" s="135"/>
      <c r="W24" s="135"/>
    </row>
    <row r="25" ht="53.25" customHeight="1" outlineLevel="1" spans="1:23">
      <c r="A25" s="133" t="s">
        <v>73</v>
      </c>
      <c r="B25" s="133" t="s">
        <v>246</v>
      </c>
      <c r="C25" s="133" t="s">
        <v>247</v>
      </c>
      <c r="D25" s="133" t="s">
        <v>141</v>
      </c>
      <c r="E25" s="133" t="s">
        <v>142</v>
      </c>
      <c r="F25" s="133" t="s">
        <v>250</v>
      </c>
      <c r="G25" s="133" t="s">
        <v>251</v>
      </c>
      <c r="H25" s="135">
        <v>359.18</v>
      </c>
      <c r="I25" s="135">
        <v>359.18</v>
      </c>
      <c r="J25" s="135"/>
      <c r="K25" s="135"/>
      <c r="L25" s="135">
        <v>359.18</v>
      </c>
      <c r="M25" s="133"/>
      <c r="N25" s="135"/>
      <c r="O25" s="135"/>
      <c r="P25" s="135"/>
      <c r="Q25" s="135"/>
      <c r="R25" s="135"/>
      <c r="S25" s="135"/>
      <c r="T25" s="135"/>
      <c r="U25" s="135"/>
      <c r="V25" s="135"/>
      <c r="W25" s="135"/>
    </row>
    <row r="26" ht="53.25" customHeight="1" outlineLevel="1" spans="1:23">
      <c r="A26" s="133" t="s">
        <v>73</v>
      </c>
      <c r="B26" s="133" t="s">
        <v>246</v>
      </c>
      <c r="C26" s="133" t="s">
        <v>247</v>
      </c>
      <c r="D26" s="133" t="s">
        <v>141</v>
      </c>
      <c r="E26" s="133" t="s">
        <v>142</v>
      </c>
      <c r="F26" s="133" t="s">
        <v>250</v>
      </c>
      <c r="G26" s="133" t="s">
        <v>251</v>
      </c>
      <c r="H26" s="135">
        <v>500</v>
      </c>
      <c r="I26" s="135">
        <v>500</v>
      </c>
      <c r="J26" s="135"/>
      <c r="K26" s="135"/>
      <c r="L26" s="135">
        <v>500</v>
      </c>
      <c r="M26" s="133"/>
      <c r="N26" s="135"/>
      <c r="O26" s="135"/>
      <c r="P26" s="135"/>
      <c r="Q26" s="135"/>
      <c r="R26" s="135"/>
      <c r="S26" s="135"/>
      <c r="T26" s="135"/>
      <c r="U26" s="135"/>
      <c r="V26" s="135"/>
      <c r="W26" s="135"/>
    </row>
    <row r="27" ht="53.25" customHeight="1" outlineLevel="1" spans="1:23">
      <c r="A27" s="133" t="s">
        <v>73</v>
      </c>
      <c r="B27" s="133" t="s">
        <v>246</v>
      </c>
      <c r="C27" s="133" t="s">
        <v>247</v>
      </c>
      <c r="D27" s="133" t="s">
        <v>139</v>
      </c>
      <c r="E27" s="133" t="s">
        <v>140</v>
      </c>
      <c r="F27" s="133" t="s">
        <v>250</v>
      </c>
      <c r="G27" s="133" t="s">
        <v>251</v>
      </c>
      <c r="H27" s="135">
        <v>10250</v>
      </c>
      <c r="I27" s="135">
        <v>10250</v>
      </c>
      <c r="J27" s="135"/>
      <c r="K27" s="135"/>
      <c r="L27" s="135">
        <v>10250</v>
      </c>
      <c r="M27" s="133"/>
      <c r="N27" s="135"/>
      <c r="O27" s="135"/>
      <c r="P27" s="135"/>
      <c r="Q27" s="135"/>
      <c r="R27" s="135"/>
      <c r="S27" s="135"/>
      <c r="T27" s="135"/>
      <c r="U27" s="135"/>
      <c r="V27" s="135"/>
      <c r="W27" s="135"/>
    </row>
    <row r="28" ht="53.25" customHeight="1" outlineLevel="1" spans="1:23">
      <c r="A28" s="133" t="s">
        <v>73</v>
      </c>
      <c r="B28" s="133" t="s">
        <v>246</v>
      </c>
      <c r="C28" s="133" t="s">
        <v>247</v>
      </c>
      <c r="D28" s="133" t="s">
        <v>145</v>
      </c>
      <c r="E28" s="133" t="s">
        <v>146</v>
      </c>
      <c r="F28" s="133" t="s">
        <v>252</v>
      </c>
      <c r="G28" s="133" t="s">
        <v>253</v>
      </c>
      <c r="H28" s="135">
        <v>2522.24</v>
      </c>
      <c r="I28" s="135">
        <v>2522.24</v>
      </c>
      <c r="J28" s="135"/>
      <c r="K28" s="135"/>
      <c r="L28" s="135">
        <v>2522.24</v>
      </c>
      <c r="M28" s="133"/>
      <c r="N28" s="135"/>
      <c r="O28" s="135"/>
      <c r="P28" s="135"/>
      <c r="Q28" s="135"/>
      <c r="R28" s="135"/>
      <c r="S28" s="135"/>
      <c r="T28" s="135"/>
      <c r="U28" s="135"/>
      <c r="V28" s="135"/>
      <c r="W28" s="135"/>
    </row>
    <row r="29" ht="53.25" customHeight="1" outlineLevel="1" spans="1:23">
      <c r="A29" s="133" t="s">
        <v>73</v>
      </c>
      <c r="B29" s="133" t="s">
        <v>246</v>
      </c>
      <c r="C29" s="133" t="s">
        <v>247</v>
      </c>
      <c r="D29" s="133" t="s">
        <v>134</v>
      </c>
      <c r="E29" s="133" t="s">
        <v>133</v>
      </c>
      <c r="F29" s="133" t="s">
        <v>252</v>
      </c>
      <c r="G29" s="133" t="s">
        <v>253</v>
      </c>
      <c r="H29" s="135">
        <v>2204.57</v>
      </c>
      <c r="I29" s="135">
        <v>2204.57</v>
      </c>
      <c r="J29" s="135"/>
      <c r="K29" s="135"/>
      <c r="L29" s="135">
        <v>2204.57</v>
      </c>
      <c r="M29" s="133"/>
      <c r="N29" s="135"/>
      <c r="O29" s="135"/>
      <c r="P29" s="135"/>
      <c r="Q29" s="135"/>
      <c r="R29" s="135"/>
      <c r="S29" s="135"/>
      <c r="T29" s="135"/>
      <c r="U29" s="135"/>
      <c r="V29" s="135"/>
      <c r="W29" s="135"/>
    </row>
    <row r="30" ht="53.25" customHeight="1" outlineLevel="1" spans="1:23">
      <c r="A30" s="133" t="s">
        <v>73</v>
      </c>
      <c r="B30" s="133" t="s">
        <v>246</v>
      </c>
      <c r="C30" s="133" t="s">
        <v>247</v>
      </c>
      <c r="D30" s="133" t="s">
        <v>143</v>
      </c>
      <c r="E30" s="133" t="s">
        <v>144</v>
      </c>
      <c r="F30" s="133" t="s">
        <v>254</v>
      </c>
      <c r="G30" s="133" t="s">
        <v>255</v>
      </c>
      <c r="H30" s="135">
        <v>42286.8</v>
      </c>
      <c r="I30" s="135">
        <v>42286.8</v>
      </c>
      <c r="J30" s="135"/>
      <c r="K30" s="135"/>
      <c r="L30" s="135">
        <v>42286.8</v>
      </c>
      <c r="M30" s="133"/>
      <c r="N30" s="135"/>
      <c r="O30" s="135"/>
      <c r="P30" s="135"/>
      <c r="Q30" s="135"/>
      <c r="R30" s="135"/>
      <c r="S30" s="135"/>
      <c r="T30" s="135"/>
      <c r="U30" s="135"/>
      <c r="V30" s="135"/>
      <c r="W30" s="135"/>
    </row>
    <row r="31" ht="53.25" customHeight="1" outlineLevel="1" spans="1:23">
      <c r="A31" s="133" t="s">
        <v>73</v>
      </c>
      <c r="B31" s="133" t="s">
        <v>246</v>
      </c>
      <c r="C31" s="133" t="s">
        <v>247</v>
      </c>
      <c r="D31" s="133" t="s">
        <v>143</v>
      </c>
      <c r="E31" s="133" t="s">
        <v>144</v>
      </c>
      <c r="F31" s="133" t="s">
        <v>254</v>
      </c>
      <c r="G31" s="133" t="s">
        <v>255</v>
      </c>
      <c r="H31" s="135">
        <v>25222.38</v>
      </c>
      <c r="I31" s="135">
        <v>25222.38</v>
      </c>
      <c r="J31" s="135"/>
      <c r="K31" s="135"/>
      <c r="L31" s="135">
        <v>25222.38</v>
      </c>
      <c r="M31" s="133"/>
      <c r="N31" s="135"/>
      <c r="O31" s="135"/>
      <c r="P31" s="135"/>
      <c r="Q31" s="135"/>
      <c r="R31" s="135"/>
      <c r="S31" s="135"/>
      <c r="T31" s="135"/>
      <c r="U31" s="135"/>
      <c r="V31" s="135"/>
      <c r="W31" s="135"/>
    </row>
    <row r="32" ht="53.25" customHeight="1" outlineLevel="1" spans="1:23">
      <c r="A32" s="133" t="s">
        <v>73</v>
      </c>
      <c r="B32" s="133" t="s">
        <v>256</v>
      </c>
      <c r="C32" s="133" t="s">
        <v>152</v>
      </c>
      <c r="D32" s="133" t="s">
        <v>151</v>
      </c>
      <c r="E32" s="133" t="s">
        <v>152</v>
      </c>
      <c r="F32" s="133" t="s">
        <v>257</v>
      </c>
      <c r="G32" s="133" t="s">
        <v>152</v>
      </c>
      <c r="H32" s="135">
        <v>151272</v>
      </c>
      <c r="I32" s="135">
        <v>151272</v>
      </c>
      <c r="J32" s="135"/>
      <c r="K32" s="135"/>
      <c r="L32" s="135">
        <v>151272</v>
      </c>
      <c r="M32" s="133"/>
      <c r="N32" s="135"/>
      <c r="O32" s="135"/>
      <c r="P32" s="135"/>
      <c r="Q32" s="135"/>
      <c r="R32" s="135"/>
      <c r="S32" s="135"/>
      <c r="T32" s="135"/>
      <c r="U32" s="135"/>
      <c r="V32" s="135"/>
      <c r="W32" s="135"/>
    </row>
    <row r="33" ht="53.25" customHeight="1" outlineLevel="1" spans="1:23">
      <c r="A33" s="133" t="s">
        <v>73</v>
      </c>
      <c r="B33" s="133" t="s">
        <v>258</v>
      </c>
      <c r="C33" s="133" t="s">
        <v>259</v>
      </c>
      <c r="D33" s="133" t="s">
        <v>105</v>
      </c>
      <c r="E33" s="133" t="s">
        <v>106</v>
      </c>
      <c r="F33" s="133" t="s">
        <v>260</v>
      </c>
      <c r="G33" s="133" t="s">
        <v>261</v>
      </c>
      <c r="H33" s="135">
        <v>45900</v>
      </c>
      <c r="I33" s="135">
        <v>45900</v>
      </c>
      <c r="J33" s="135"/>
      <c r="K33" s="135"/>
      <c r="L33" s="135">
        <v>45900</v>
      </c>
      <c r="M33" s="133"/>
      <c r="N33" s="135"/>
      <c r="O33" s="135"/>
      <c r="P33" s="135"/>
      <c r="Q33" s="135"/>
      <c r="R33" s="135"/>
      <c r="S33" s="135"/>
      <c r="T33" s="135"/>
      <c r="U33" s="135"/>
      <c r="V33" s="135"/>
      <c r="W33" s="135"/>
    </row>
    <row r="34" ht="53.25" customHeight="1" outlineLevel="1" spans="1:23">
      <c r="A34" s="133" t="s">
        <v>73</v>
      </c>
      <c r="B34" s="133" t="s">
        <v>262</v>
      </c>
      <c r="C34" s="133" t="s">
        <v>263</v>
      </c>
      <c r="D34" s="133" t="s">
        <v>105</v>
      </c>
      <c r="E34" s="133" t="s">
        <v>106</v>
      </c>
      <c r="F34" s="133" t="s">
        <v>264</v>
      </c>
      <c r="G34" s="133" t="s">
        <v>265</v>
      </c>
      <c r="H34" s="135">
        <v>17750</v>
      </c>
      <c r="I34" s="135">
        <v>17750</v>
      </c>
      <c r="J34" s="135"/>
      <c r="K34" s="135"/>
      <c r="L34" s="135">
        <v>17750</v>
      </c>
      <c r="M34" s="133"/>
      <c r="N34" s="135"/>
      <c r="O34" s="135"/>
      <c r="P34" s="135"/>
      <c r="Q34" s="135"/>
      <c r="R34" s="135"/>
      <c r="S34" s="135"/>
      <c r="T34" s="135"/>
      <c r="U34" s="135"/>
      <c r="V34" s="135"/>
      <c r="W34" s="135"/>
    </row>
    <row r="35" ht="53.25" customHeight="1" outlineLevel="1" spans="1:23">
      <c r="A35" s="133" t="s">
        <v>73</v>
      </c>
      <c r="B35" s="133" t="s">
        <v>262</v>
      </c>
      <c r="C35" s="133" t="s">
        <v>263</v>
      </c>
      <c r="D35" s="133" t="s">
        <v>116</v>
      </c>
      <c r="E35" s="133" t="s">
        <v>117</v>
      </c>
      <c r="F35" s="133" t="s">
        <v>264</v>
      </c>
      <c r="G35" s="133" t="s">
        <v>265</v>
      </c>
      <c r="H35" s="135">
        <v>12730</v>
      </c>
      <c r="I35" s="135">
        <v>12730</v>
      </c>
      <c r="J35" s="135"/>
      <c r="K35" s="135"/>
      <c r="L35" s="135">
        <v>12730</v>
      </c>
      <c r="M35" s="133"/>
      <c r="N35" s="135"/>
      <c r="O35" s="135"/>
      <c r="P35" s="135"/>
      <c r="Q35" s="135"/>
      <c r="R35" s="135"/>
      <c r="S35" s="135"/>
      <c r="T35" s="135"/>
      <c r="U35" s="135"/>
      <c r="V35" s="135"/>
      <c r="W35" s="135"/>
    </row>
    <row r="36" ht="53.25" customHeight="1" outlineLevel="1" spans="1:23">
      <c r="A36" s="133" t="s">
        <v>73</v>
      </c>
      <c r="B36" s="133" t="s">
        <v>266</v>
      </c>
      <c r="C36" s="133" t="s">
        <v>267</v>
      </c>
      <c r="D36" s="133" t="s">
        <v>128</v>
      </c>
      <c r="E36" s="133" t="s">
        <v>129</v>
      </c>
      <c r="F36" s="133" t="s">
        <v>264</v>
      </c>
      <c r="G36" s="133" t="s">
        <v>265</v>
      </c>
      <c r="H36" s="135">
        <v>31000</v>
      </c>
      <c r="I36" s="135">
        <v>31000</v>
      </c>
      <c r="J36" s="135"/>
      <c r="K36" s="135"/>
      <c r="L36" s="135">
        <v>31000</v>
      </c>
      <c r="M36" s="133"/>
      <c r="N36" s="135"/>
      <c r="O36" s="135"/>
      <c r="P36" s="135"/>
      <c r="Q36" s="135"/>
      <c r="R36" s="135"/>
      <c r="S36" s="135"/>
      <c r="T36" s="135"/>
      <c r="U36" s="135"/>
      <c r="V36" s="135"/>
      <c r="W36" s="135"/>
    </row>
    <row r="37" ht="53.25" customHeight="1" outlineLevel="1" spans="1:23">
      <c r="A37" s="133" t="s">
        <v>73</v>
      </c>
      <c r="B37" s="133" t="s">
        <v>268</v>
      </c>
      <c r="C37" s="133" t="s">
        <v>269</v>
      </c>
      <c r="D37" s="133" t="s">
        <v>105</v>
      </c>
      <c r="E37" s="133" t="s">
        <v>106</v>
      </c>
      <c r="F37" s="133" t="s">
        <v>270</v>
      </c>
      <c r="G37" s="133" t="s">
        <v>271</v>
      </c>
      <c r="H37" s="135">
        <v>93000</v>
      </c>
      <c r="I37" s="135">
        <v>93000</v>
      </c>
      <c r="J37" s="135"/>
      <c r="K37" s="135"/>
      <c r="L37" s="135">
        <v>93000</v>
      </c>
      <c r="M37" s="133"/>
      <c r="N37" s="135"/>
      <c r="O37" s="135"/>
      <c r="P37" s="135"/>
      <c r="Q37" s="135"/>
      <c r="R37" s="135"/>
      <c r="S37" s="135"/>
      <c r="T37" s="135"/>
      <c r="U37" s="135"/>
      <c r="V37" s="135"/>
      <c r="W37" s="135"/>
    </row>
    <row r="38" ht="30.75" customHeight="1" spans="1:23">
      <c r="A38" s="139" t="s">
        <v>57</v>
      </c>
      <c r="B38" s="139"/>
      <c r="C38" s="139"/>
      <c r="D38" s="139"/>
      <c r="E38" s="139"/>
      <c r="F38" s="139"/>
      <c r="G38" s="139"/>
      <c r="H38" s="135">
        <v>1980225.41</v>
      </c>
      <c r="I38" s="135">
        <v>1980225.41</v>
      </c>
      <c r="J38" s="135"/>
      <c r="K38" s="135"/>
      <c r="L38" s="135">
        <v>1980225.41</v>
      </c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8:G3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4"/>
  <sheetViews>
    <sheetView showZeros="0" topLeftCell="A3" workbookViewId="0">
      <selection activeCell="I12" sqref="I12"/>
    </sheetView>
  </sheetViews>
  <sheetFormatPr defaultColWidth="10.2857142857143" defaultRowHeight="15" customHeight="1"/>
  <cols>
    <col min="1" max="1" width="13.8571428571429" customWidth="1"/>
    <col min="2" max="2" width="10.7142857142857" customWidth="1"/>
    <col min="3" max="3" width="12.7142857142857" customWidth="1"/>
    <col min="4" max="4" width="11.8571428571429" customWidth="1"/>
    <col min="5" max="5" width="6" customWidth="1"/>
    <col min="6" max="6" width="10.5714285714286" customWidth="1"/>
    <col min="7" max="7" width="6.71428571428571" customWidth="1"/>
    <col min="8" max="8" width="8.57142857142857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9" t="s">
        <v>272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</row>
    <row r="2" ht="26.25" customHeight="1" spans="1:23">
      <c r="A2" s="125" t="str">
        <f>"2026"&amp;"年部门项目支出预算表"</f>
        <v>2026年部门项目支出预算表</v>
      </c>
      <c r="B2" s="125"/>
      <c r="C2" s="125" t="s">
        <v>86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</row>
    <row r="3" ht="18.75" customHeight="1" spans="1:23">
      <c r="A3" s="130" t="str">
        <f>"单位名称："&amp;"陇川县工业信息化和科学技术局"</f>
        <v>单位名称：陇川县工业信息化和科学技术局</v>
      </c>
      <c r="B3" s="130"/>
      <c r="C3" s="130"/>
      <c r="D3" s="130"/>
      <c r="E3" s="130"/>
      <c r="F3" s="130"/>
      <c r="G3" s="130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29" t="s">
        <v>54</v>
      </c>
      <c r="W3" s="129"/>
    </row>
    <row r="4" ht="26.25" customHeight="1" spans="1:23">
      <c r="A4" s="132" t="s">
        <v>273</v>
      </c>
      <c r="B4" s="132" t="s">
        <v>208</v>
      </c>
      <c r="C4" s="132" t="s">
        <v>209</v>
      </c>
      <c r="D4" s="132" t="s">
        <v>274</v>
      </c>
      <c r="E4" s="132" t="s">
        <v>210</v>
      </c>
      <c r="F4" s="132" t="s">
        <v>211</v>
      </c>
      <c r="G4" s="132" t="s">
        <v>275</v>
      </c>
      <c r="H4" s="132" t="s">
        <v>276</v>
      </c>
      <c r="I4" s="132" t="s">
        <v>57</v>
      </c>
      <c r="J4" s="132" t="s">
        <v>277</v>
      </c>
      <c r="K4" s="132"/>
      <c r="L4" s="132"/>
      <c r="M4" s="132"/>
      <c r="N4" s="132" t="s">
        <v>220</v>
      </c>
      <c r="O4" s="132"/>
      <c r="P4" s="132"/>
      <c r="Q4" s="132" t="s">
        <v>64</v>
      </c>
      <c r="R4" s="132" t="s">
        <v>78</v>
      </c>
      <c r="S4" s="132"/>
      <c r="T4" s="132"/>
      <c r="U4" s="132"/>
      <c r="V4" s="132"/>
      <c r="W4" s="132"/>
    </row>
    <row r="5" ht="26.25" customHeight="1" spans="1:23">
      <c r="A5" s="132"/>
      <c r="B5" s="132"/>
      <c r="C5" s="132"/>
      <c r="D5" s="132"/>
      <c r="E5" s="132"/>
      <c r="F5" s="132"/>
      <c r="G5" s="132"/>
      <c r="H5" s="132"/>
      <c r="I5" s="132"/>
      <c r="J5" s="132" t="s">
        <v>61</v>
      </c>
      <c r="K5" s="132"/>
      <c r="L5" s="132" t="s">
        <v>62</v>
      </c>
      <c r="M5" s="132" t="s">
        <v>63</v>
      </c>
      <c r="N5" s="132" t="s">
        <v>61</v>
      </c>
      <c r="O5" s="132" t="s">
        <v>62</v>
      </c>
      <c r="P5" s="132" t="s">
        <v>63</v>
      </c>
      <c r="Q5" s="132"/>
      <c r="R5" s="132" t="s">
        <v>60</v>
      </c>
      <c r="S5" s="132" t="s">
        <v>67</v>
      </c>
      <c r="T5" s="132" t="s">
        <v>68</v>
      </c>
      <c r="U5" s="132" t="s">
        <v>69</v>
      </c>
      <c r="V5" s="132" t="s">
        <v>70</v>
      </c>
      <c r="W5" s="132" t="s">
        <v>71</v>
      </c>
    </row>
    <row r="6" ht="30" customHeight="1" spans="1:23">
      <c r="A6" s="132"/>
      <c r="B6" s="132"/>
      <c r="C6" s="132"/>
      <c r="D6" s="132"/>
      <c r="E6" s="132"/>
      <c r="F6" s="132"/>
      <c r="G6" s="132"/>
      <c r="H6" s="132"/>
      <c r="I6" s="132"/>
      <c r="J6" s="132" t="s">
        <v>60</v>
      </c>
      <c r="K6" s="132" t="s">
        <v>278</v>
      </c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</row>
    <row r="7" ht="18.75" customHeight="1" spans="1:23">
      <c r="A7" s="132" t="s">
        <v>86</v>
      </c>
      <c r="B7" s="132" t="s">
        <v>87</v>
      </c>
      <c r="C7" s="132" t="s">
        <v>88</v>
      </c>
      <c r="D7" s="132" t="s">
        <v>89</v>
      </c>
      <c r="E7" s="132" t="s">
        <v>90</v>
      </c>
      <c r="F7" s="132" t="s">
        <v>91</v>
      </c>
      <c r="G7" s="132" t="s">
        <v>92</v>
      </c>
      <c r="H7" s="132" t="s">
        <v>93</v>
      </c>
      <c r="I7" s="132" t="s">
        <v>94</v>
      </c>
      <c r="J7" s="132" t="s">
        <v>95</v>
      </c>
      <c r="K7" s="132" t="s">
        <v>96</v>
      </c>
      <c r="L7" s="132" t="s">
        <v>97</v>
      </c>
      <c r="M7" s="132" t="s">
        <v>98</v>
      </c>
      <c r="N7" s="132" t="s">
        <v>99</v>
      </c>
      <c r="O7" s="132" t="s">
        <v>100</v>
      </c>
      <c r="P7" s="132" t="s">
        <v>222</v>
      </c>
      <c r="Q7" s="132" t="s">
        <v>223</v>
      </c>
      <c r="R7" s="132" t="s">
        <v>224</v>
      </c>
      <c r="S7" s="132" t="s">
        <v>225</v>
      </c>
      <c r="T7" s="132" t="s">
        <v>226</v>
      </c>
      <c r="U7" s="132" t="s">
        <v>227</v>
      </c>
      <c r="V7" s="132" t="s">
        <v>228</v>
      </c>
      <c r="W7" s="132" t="s">
        <v>229</v>
      </c>
    </row>
    <row r="8" ht="52.5" customHeight="1" spans="1:23">
      <c r="A8" s="133"/>
      <c r="B8" s="133"/>
      <c r="C8" s="133" t="s">
        <v>279</v>
      </c>
      <c r="D8" s="133"/>
      <c r="E8" s="133"/>
      <c r="F8" s="133"/>
      <c r="G8" s="133"/>
      <c r="H8" s="133"/>
      <c r="I8" s="135">
        <v>150000</v>
      </c>
      <c r="J8" s="135">
        <v>150000</v>
      </c>
      <c r="K8" s="135">
        <v>150000</v>
      </c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</row>
    <row r="9" ht="52.5" customHeight="1" outlineLevel="1" spans="1:23">
      <c r="A9" s="133" t="s">
        <v>280</v>
      </c>
      <c r="B9" s="133" t="s">
        <v>281</v>
      </c>
      <c r="C9" s="133" t="s">
        <v>279</v>
      </c>
      <c r="D9" s="133" t="s">
        <v>73</v>
      </c>
      <c r="E9" s="133" t="s">
        <v>112</v>
      </c>
      <c r="F9" s="133" t="s">
        <v>113</v>
      </c>
      <c r="G9" s="133" t="s">
        <v>264</v>
      </c>
      <c r="H9" s="133" t="s">
        <v>265</v>
      </c>
      <c r="I9" s="135">
        <v>150000</v>
      </c>
      <c r="J9" s="135">
        <v>150000</v>
      </c>
      <c r="K9" s="135">
        <v>150000</v>
      </c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</row>
    <row r="10" ht="52.5" customHeight="1" spans="1:23">
      <c r="A10" s="133"/>
      <c r="B10" s="133"/>
      <c r="C10" s="133" t="s">
        <v>282</v>
      </c>
      <c r="D10" s="133"/>
      <c r="E10" s="133"/>
      <c r="F10" s="133"/>
      <c r="G10" s="133"/>
      <c r="H10" s="133"/>
      <c r="I10" s="135">
        <v>1000000</v>
      </c>
      <c r="J10" s="135">
        <v>1000000</v>
      </c>
      <c r="K10" s="135">
        <v>1000000</v>
      </c>
      <c r="L10" s="135"/>
      <c r="M10" s="135"/>
      <c r="N10" s="133"/>
      <c r="O10" s="133"/>
      <c r="P10" s="133"/>
      <c r="Q10" s="135"/>
      <c r="R10" s="135"/>
      <c r="S10" s="135"/>
      <c r="T10" s="135"/>
      <c r="U10" s="135"/>
      <c r="V10" s="135"/>
      <c r="W10" s="135"/>
    </row>
    <row r="11" ht="52.5" customHeight="1" outlineLevel="1" spans="1:23">
      <c r="A11" s="133" t="s">
        <v>283</v>
      </c>
      <c r="B11" s="133" t="s">
        <v>284</v>
      </c>
      <c r="C11" s="133" t="s">
        <v>282</v>
      </c>
      <c r="D11" s="133" t="s">
        <v>73</v>
      </c>
      <c r="E11" s="133" t="s">
        <v>122</v>
      </c>
      <c r="F11" s="133" t="s">
        <v>123</v>
      </c>
      <c r="G11" s="133" t="s">
        <v>264</v>
      </c>
      <c r="H11" s="133" t="s">
        <v>265</v>
      </c>
      <c r="I11" s="135">
        <v>1000000</v>
      </c>
      <c r="J11" s="135">
        <v>1000000</v>
      </c>
      <c r="K11" s="135">
        <v>1000000</v>
      </c>
      <c r="L11" s="135"/>
      <c r="M11" s="135"/>
      <c r="N11" s="133"/>
      <c r="O11" s="133"/>
      <c r="P11" s="133"/>
      <c r="Q11" s="135"/>
      <c r="R11" s="135"/>
      <c r="S11" s="135"/>
      <c r="T11" s="135"/>
      <c r="U11" s="135"/>
      <c r="V11" s="135"/>
      <c r="W11" s="135"/>
    </row>
    <row r="12" ht="52.5" customHeight="1" spans="1:23">
      <c r="A12" s="133"/>
      <c r="B12" s="133"/>
      <c r="C12" s="133" t="s">
        <v>285</v>
      </c>
      <c r="D12" s="133"/>
      <c r="E12" s="133"/>
      <c r="F12" s="133"/>
      <c r="G12" s="133"/>
      <c r="H12" s="133"/>
      <c r="I12" s="135">
        <v>632200</v>
      </c>
      <c r="J12" s="135">
        <v>632200</v>
      </c>
      <c r="K12" s="135">
        <v>632200</v>
      </c>
      <c r="L12" s="135"/>
      <c r="M12" s="135"/>
      <c r="N12" s="133"/>
      <c r="O12" s="133"/>
      <c r="P12" s="133"/>
      <c r="Q12" s="135"/>
      <c r="R12" s="135"/>
      <c r="S12" s="135"/>
      <c r="T12" s="135"/>
      <c r="U12" s="135"/>
      <c r="V12" s="135"/>
      <c r="W12" s="135"/>
    </row>
    <row r="13" ht="52.5" customHeight="1" outlineLevel="1" spans="1:23">
      <c r="A13" s="133" t="s">
        <v>283</v>
      </c>
      <c r="B13" s="133" t="s">
        <v>286</v>
      </c>
      <c r="C13" s="133" t="s">
        <v>285</v>
      </c>
      <c r="D13" s="133" t="s">
        <v>73</v>
      </c>
      <c r="E13" s="133" t="s">
        <v>110</v>
      </c>
      <c r="F13" s="133" t="s">
        <v>111</v>
      </c>
      <c r="G13" s="133" t="s">
        <v>264</v>
      </c>
      <c r="H13" s="133" t="s">
        <v>265</v>
      </c>
      <c r="I13" s="135">
        <v>632200</v>
      </c>
      <c r="J13" s="135">
        <v>632200</v>
      </c>
      <c r="K13" s="135">
        <v>632200</v>
      </c>
      <c r="L13" s="135"/>
      <c r="M13" s="135"/>
      <c r="N13" s="133"/>
      <c r="O13" s="133"/>
      <c r="P13" s="133"/>
      <c r="Q13" s="135"/>
      <c r="R13" s="135"/>
      <c r="S13" s="135"/>
      <c r="T13" s="135"/>
      <c r="U13" s="135"/>
      <c r="V13" s="135"/>
      <c r="W13" s="135"/>
    </row>
    <row r="14" ht="30" customHeight="1" spans="1:23">
      <c r="A14" s="134" t="s">
        <v>57</v>
      </c>
      <c r="B14" s="134"/>
      <c r="C14" s="134"/>
      <c r="D14" s="134"/>
      <c r="E14" s="134"/>
      <c r="F14" s="134"/>
      <c r="G14" s="134"/>
      <c r="H14" s="134"/>
      <c r="I14" s="135">
        <v>1782200</v>
      </c>
      <c r="J14" s="135">
        <v>1782200</v>
      </c>
      <c r="K14" s="135">
        <v>1782200</v>
      </c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4:H1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1"/>
  <sheetViews>
    <sheetView showZeros="0" topLeftCell="A14" workbookViewId="0">
      <selection activeCell="A1" sqref="A1"/>
    </sheetView>
  </sheetViews>
  <sheetFormatPr defaultColWidth="10.2857142857143" defaultRowHeight="15" customHeight="1"/>
  <cols>
    <col min="1" max="1" width="16.7142857142857" customWidth="1"/>
    <col min="2" max="2" width="16.5714285714286" customWidth="1"/>
    <col min="3" max="9" width="14.2857142857143" customWidth="1"/>
    <col min="10" max="10" width="39" customWidth="1"/>
  </cols>
  <sheetData>
    <row r="1" ht="18.75" customHeight="1" spans="1:10">
      <c r="A1" s="124"/>
      <c r="B1" s="124"/>
      <c r="C1" s="124"/>
      <c r="D1" s="124"/>
      <c r="E1" s="124"/>
      <c r="F1" s="124"/>
      <c r="G1" s="124"/>
      <c r="H1" s="124"/>
      <c r="I1" s="124"/>
      <c r="J1" s="128" t="s">
        <v>287</v>
      </c>
    </row>
    <row r="2" ht="34.5" customHeight="1" spans="1:10">
      <c r="A2" s="125" t="str">
        <f>"2026"&amp;"年部门项目支出绩效目标表"</f>
        <v>2026年部门项目支出绩效目标表</v>
      </c>
      <c r="B2" s="125"/>
      <c r="C2" s="125"/>
      <c r="D2" s="125"/>
      <c r="E2" s="125"/>
      <c r="F2" s="125"/>
      <c r="G2" s="125"/>
      <c r="H2" s="125"/>
      <c r="I2" s="125"/>
      <c r="J2" s="125"/>
    </row>
    <row r="3" ht="18.75" customHeight="1" spans="1:10">
      <c r="A3" s="124" t="str">
        <f>"单位名称："&amp;"陇川县工业信息化和科学技术局"</f>
        <v>单位名称：陇川县工业信息化和科学技术局</v>
      </c>
      <c r="B3" s="124"/>
      <c r="C3" s="124"/>
      <c r="D3" s="124"/>
      <c r="E3" s="124"/>
      <c r="F3" s="124"/>
      <c r="G3" s="124"/>
      <c r="H3" s="124"/>
      <c r="I3" s="124"/>
      <c r="J3" s="124"/>
    </row>
    <row r="4" ht="22.5" customHeight="1" spans="1:10">
      <c r="A4" s="126" t="s">
        <v>288</v>
      </c>
      <c r="B4" s="126" t="s">
        <v>289</v>
      </c>
      <c r="C4" s="126" t="s">
        <v>290</v>
      </c>
      <c r="D4" s="126" t="s">
        <v>291</v>
      </c>
      <c r="E4" s="126" t="s">
        <v>292</v>
      </c>
      <c r="F4" s="126" t="s">
        <v>293</v>
      </c>
      <c r="G4" s="126" t="s">
        <v>294</v>
      </c>
      <c r="H4" s="126" t="s">
        <v>295</v>
      </c>
      <c r="I4" s="126" t="s">
        <v>296</v>
      </c>
      <c r="J4" s="126" t="s">
        <v>297</v>
      </c>
    </row>
    <row r="5" ht="22.5" customHeight="1" spans="1:10">
      <c r="A5" s="126" t="s">
        <v>86</v>
      </c>
      <c r="B5" s="126" t="s">
        <v>87</v>
      </c>
      <c r="C5" s="126" t="s">
        <v>88</v>
      </c>
      <c r="D5" s="126" t="s">
        <v>89</v>
      </c>
      <c r="E5" s="126" t="s">
        <v>90</v>
      </c>
      <c r="F5" s="126" t="s">
        <v>91</v>
      </c>
      <c r="G5" s="126" t="s">
        <v>92</v>
      </c>
      <c r="H5" s="126" t="s">
        <v>93</v>
      </c>
      <c r="I5" s="126" t="s">
        <v>94</v>
      </c>
      <c r="J5" s="126" t="s">
        <v>95</v>
      </c>
    </row>
    <row r="6" ht="52.5" customHeight="1" spans="1:10">
      <c r="A6" s="126" t="s">
        <v>73</v>
      </c>
      <c r="B6" s="126"/>
      <c r="C6" s="126"/>
      <c r="D6" s="126"/>
      <c r="E6" s="126"/>
      <c r="F6" s="126"/>
      <c r="G6" s="126"/>
      <c r="H6" s="126"/>
      <c r="I6" s="126"/>
      <c r="J6" s="126"/>
    </row>
    <row r="7" ht="52.5" customHeight="1" outlineLevel="1" spans="1:10">
      <c r="A7" s="127" t="s">
        <v>285</v>
      </c>
      <c r="B7" s="127" t="s">
        <v>298</v>
      </c>
      <c r="C7" s="127" t="s">
        <v>299</v>
      </c>
      <c r="D7" s="127" t="s">
        <v>300</v>
      </c>
      <c r="E7" s="127" t="s">
        <v>301</v>
      </c>
      <c r="F7" s="127" t="s">
        <v>302</v>
      </c>
      <c r="G7" s="126" t="s">
        <v>88</v>
      </c>
      <c r="H7" s="126" t="s">
        <v>303</v>
      </c>
      <c r="I7" s="127" t="s">
        <v>304</v>
      </c>
      <c r="J7" s="127" t="s">
        <v>301</v>
      </c>
    </row>
    <row r="8" ht="52.5" customHeight="1" outlineLevel="1" spans="1:10">
      <c r="A8" s="127" t="s">
        <v>285</v>
      </c>
      <c r="B8" s="127" t="s">
        <v>298</v>
      </c>
      <c r="C8" s="127" t="s">
        <v>299</v>
      </c>
      <c r="D8" s="127" t="s">
        <v>305</v>
      </c>
      <c r="E8" s="127" t="s">
        <v>306</v>
      </c>
      <c r="F8" s="127" t="s">
        <v>302</v>
      </c>
      <c r="G8" s="126" t="s">
        <v>307</v>
      </c>
      <c r="H8" s="126" t="s">
        <v>308</v>
      </c>
      <c r="I8" s="127" t="s">
        <v>304</v>
      </c>
      <c r="J8" s="127" t="s">
        <v>306</v>
      </c>
    </row>
    <row r="9" ht="52.5" customHeight="1" outlineLevel="1" spans="1:10">
      <c r="A9" s="127" t="s">
        <v>285</v>
      </c>
      <c r="B9" s="127" t="s">
        <v>298</v>
      </c>
      <c r="C9" s="127" t="s">
        <v>309</v>
      </c>
      <c r="D9" s="127" t="s">
        <v>310</v>
      </c>
      <c r="E9" s="127" t="s">
        <v>311</v>
      </c>
      <c r="F9" s="127" t="s">
        <v>302</v>
      </c>
      <c r="G9" s="126" t="s">
        <v>312</v>
      </c>
      <c r="H9" s="126"/>
      <c r="I9" s="127" t="s">
        <v>313</v>
      </c>
      <c r="J9" s="127" t="s">
        <v>311</v>
      </c>
    </row>
    <row r="10" ht="52.5" customHeight="1" outlineLevel="1" spans="1:10">
      <c r="A10" s="127" t="s">
        <v>285</v>
      </c>
      <c r="B10" s="127" t="s">
        <v>298</v>
      </c>
      <c r="C10" s="127" t="s">
        <v>314</v>
      </c>
      <c r="D10" s="127" t="s">
        <v>315</v>
      </c>
      <c r="E10" s="127" t="s">
        <v>316</v>
      </c>
      <c r="F10" s="127" t="s">
        <v>302</v>
      </c>
      <c r="G10" s="126" t="s">
        <v>317</v>
      </c>
      <c r="H10" s="126" t="s">
        <v>308</v>
      </c>
      <c r="I10" s="127" t="s">
        <v>304</v>
      </c>
      <c r="J10" s="127" t="s">
        <v>316</v>
      </c>
    </row>
    <row r="11" ht="52.5" customHeight="1" outlineLevel="1" spans="1:10">
      <c r="A11" s="127" t="s">
        <v>279</v>
      </c>
      <c r="B11" s="127" t="s">
        <v>318</v>
      </c>
      <c r="C11" s="127" t="s">
        <v>299</v>
      </c>
      <c r="D11" s="127" t="s">
        <v>300</v>
      </c>
      <c r="E11" s="127" t="s">
        <v>319</v>
      </c>
      <c r="F11" s="127" t="s">
        <v>302</v>
      </c>
      <c r="G11" s="126" t="s">
        <v>88</v>
      </c>
      <c r="H11" s="126" t="s">
        <v>320</v>
      </c>
      <c r="I11" s="127" t="s">
        <v>304</v>
      </c>
      <c r="J11" s="127" t="s">
        <v>321</v>
      </c>
    </row>
    <row r="12" ht="52.5" customHeight="1" outlineLevel="1" spans="1:10">
      <c r="A12" s="127" t="s">
        <v>279</v>
      </c>
      <c r="B12" s="127" t="s">
        <v>318</v>
      </c>
      <c r="C12" s="127" t="s">
        <v>299</v>
      </c>
      <c r="D12" s="127" t="s">
        <v>300</v>
      </c>
      <c r="E12" s="127" t="s">
        <v>322</v>
      </c>
      <c r="F12" s="127" t="s">
        <v>302</v>
      </c>
      <c r="G12" s="126" t="s">
        <v>88</v>
      </c>
      <c r="H12" s="126" t="s">
        <v>320</v>
      </c>
      <c r="I12" s="127" t="s">
        <v>304</v>
      </c>
      <c r="J12" s="127" t="s">
        <v>323</v>
      </c>
    </row>
    <row r="13" ht="52.5" customHeight="1" outlineLevel="1" spans="1:10">
      <c r="A13" s="127" t="s">
        <v>279</v>
      </c>
      <c r="B13" s="127" t="s">
        <v>318</v>
      </c>
      <c r="C13" s="127" t="s">
        <v>299</v>
      </c>
      <c r="D13" s="127" t="s">
        <v>324</v>
      </c>
      <c r="E13" s="127" t="s">
        <v>325</v>
      </c>
      <c r="F13" s="127" t="s">
        <v>302</v>
      </c>
      <c r="G13" s="126" t="s">
        <v>317</v>
      </c>
      <c r="H13" s="126" t="s">
        <v>308</v>
      </c>
      <c r="I13" s="127" t="s">
        <v>304</v>
      </c>
      <c r="J13" s="127" t="s">
        <v>326</v>
      </c>
    </row>
    <row r="14" ht="52.5" customHeight="1" outlineLevel="1" spans="1:10">
      <c r="A14" s="127" t="s">
        <v>279</v>
      </c>
      <c r="B14" s="127" t="s">
        <v>318</v>
      </c>
      <c r="C14" s="127" t="s">
        <v>309</v>
      </c>
      <c r="D14" s="127" t="s">
        <v>327</v>
      </c>
      <c r="E14" s="127" t="s">
        <v>328</v>
      </c>
      <c r="F14" s="127" t="s">
        <v>302</v>
      </c>
      <c r="G14" s="126" t="s">
        <v>88</v>
      </c>
      <c r="H14" s="126" t="s">
        <v>329</v>
      </c>
      <c r="I14" s="127" t="s">
        <v>304</v>
      </c>
      <c r="J14" s="127" t="s">
        <v>330</v>
      </c>
    </row>
    <row r="15" ht="52.5" customHeight="1" outlineLevel="1" spans="1:10">
      <c r="A15" s="127" t="s">
        <v>279</v>
      </c>
      <c r="B15" s="127" t="s">
        <v>318</v>
      </c>
      <c r="C15" s="127" t="s">
        <v>314</v>
      </c>
      <c r="D15" s="127" t="s">
        <v>315</v>
      </c>
      <c r="E15" s="127" t="s">
        <v>331</v>
      </c>
      <c r="F15" s="127" t="s">
        <v>302</v>
      </c>
      <c r="G15" s="126" t="s">
        <v>317</v>
      </c>
      <c r="H15" s="126" t="s">
        <v>308</v>
      </c>
      <c r="I15" s="127" t="s">
        <v>304</v>
      </c>
      <c r="J15" s="127" t="s">
        <v>332</v>
      </c>
    </row>
    <row r="16" ht="52.5" customHeight="1" outlineLevel="1" spans="1:10">
      <c r="A16" s="127" t="s">
        <v>282</v>
      </c>
      <c r="B16" s="127" t="s">
        <v>333</v>
      </c>
      <c r="C16" s="127" t="s">
        <v>299</v>
      </c>
      <c r="D16" s="127" t="s">
        <v>300</v>
      </c>
      <c r="E16" s="127" t="s">
        <v>334</v>
      </c>
      <c r="F16" s="127" t="s">
        <v>302</v>
      </c>
      <c r="G16" s="126" t="s">
        <v>90</v>
      </c>
      <c r="H16" s="126" t="s">
        <v>335</v>
      </c>
      <c r="I16" s="127" t="s">
        <v>304</v>
      </c>
      <c r="J16" s="127" t="s">
        <v>336</v>
      </c>
    </row>
    <row r="17" ht="52.5" customHeight="1" outlineLevel="1" spans="1:10">
      <c r="A17" s="127" t="s">
        <v>282</v>
      </c>
      <c r="B17" s="127" t="s">
        <v>333</v>
      </c>
      <c r="C17" s="127" t="s">
        <v>299</v>
      </c>
      <c r="D17" s="127" t="s">
        <v>300</v>
      </c>
      <c r="E17" s="127" t="s">
        <v>337</v>
      </c>
      <c r="F17" s="127" t="s">
        <v>302</v>
      </c>
      <c r="G17" s="126" t="s">
        <v>338</v>
      </c>
      <c r="H17" s="126" t="s">
        <v>329</v>
      </c>
      <c r="I17" s="127" t="s">
        <v>304</v>
      </c>
      <c r="J17" s="127" t="s">
        <v>339</v>
      </c>
    </row>
    <row r="18" ht="52.5" customHeight="1" outlineLevel="1" spans="1:10">
      <c r="A18" s="127" t="s">
        <v>282</v>
      </c>
      <c r="B18" s="127" t="s">
        <v>333</v>
      </c>
      <c r="C18" s="127" t="s">
        <v>299</v>
      </c>
      <c r="D18" s="127" t="s">
        <v>324</v>
      </c>
      <c r="E18" s="127" t="s">
        <v>325</v>
      </c>
      <c r="F18" s="127" t="s">
        <v>302</v>
      </c>
      <c r="G18" s="126" t="s">
        <v>340</v>
      </c>
      <c r="H18" s="126" t="s">
        <v>308</v>
      </c>
      <c r="I18" s="127" t="s">
        <v>304</v>
      </c>
      <c r="J18" s="127" t="s">
        <v>341</v>
      </c>
    </row>
    <row r="19" ht="52.5" customHeight="1" outlineLevel="1" spans="1:10">
      <c r="A19" s="127" t="s">
        <v>282</v>
      </c>
      <c r="B19" s="127" t="s">
        <v>333</v>
      </c>
      <c r="C19" s="127" t="s">
        <v>299</v>
      </c>
      <c r="D19" s="127" t="s">
        <v>324</v>
      </c>
      <c r="E19" s="127" t="s">
        <v>342</v>
      </c>
      <c r="F19" s="127" t="s">
        <v>302</v>
      </c>
      <c r="G19" s="126" t="s">
        <v>88</v>
      </c>
      <c r="H19" s="126" t="s">
        <v>320</v>
      </c>
      <c r="I19" s="127" t="s">
        <v>304</v>
      </c>
      <c r="J19" s="127" t="s">
        <v>343</v>
      </c>
    </row>
    <row r="20" ht="52.5" customHeight="1" outlineLevel="1" spans="1:10">
      <c r="A20" s="127" t="s">
        <v>282</v>
      </c>
      <c r="B20" s="127" t="s">
        <v>333</v>
      </c>
      <c r="C20" s="127" t="s">
        <v>309</v>
      </c>
      <c r="D20" s="127" t="s">
        <v>327</v>
      </c>
      <c r="E20" s="127" t="s">
        <v>328</v>
      </c>
      <c r="F20" s="127" t="s">
        <v>302</v>
      </c>
      <c r="G20" s="126" t="s">
        <v>344</v>
      </c>
      <c r="H20" s="126" t="s">
        <v>345</v>
      </c>
      <c r="I20" s="127" t="s">
        <v>304</v>
      </c>
      <c r="J20" s="127" t="s">
        <v>330</v>
      </c>
    </row>
    <row r="21" ht="52.5" customHeight="1" outlineLevel="1" spans="1:10">
      <c r="A21" s="127" t="s">
        <v>282</v>
      </c>
      <c r="B21" s="127" t="s">
        <v>333</v>
      </c>
      <c r="C21" s="127" t="s">
        <v>314</v>
      </c>
      <c r="D21" s="127" t="s">
        <v>315</v>
      </c>
      <c r="E21" s="127" t="s">
        <v>346</v>
      </c>
      <c r="F21" s="127" t="s">
        <v>302</v>
      </c>
      <c r="G21" s="126" t="s">
        <v>317</v>
      </c>
      <c r="H21" s="126" t="s">
        <v>308</v>
      </c>
      <c r="I21" s="127" t="s">
        <v>304</v>
      </c>
      <c r="J21" s="127" t="s">
        <v>347</v>
      </c>
    </row>
  </sheetData>
  <mergeCells count="8">
    <mergeCell ref="A2:J2"/>
    <mergeCell ref="A3:E3"/>
    <mergeCell ref="A7:A10"/>
    <mergeCell ref="A11:A15"/>
    <mergeCell ref="A16:A21"/>
    <mergeCell ref="B7:B10"/>
    <mergeCell ref="B11:B15"/>
    <mergeCell ref="B16:B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县对下转移支付预算表09-1（陇川）</vt:lpstr>
      <vt:lpstr>县对下转移支付绩效目标表09-2（陇川）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2026-04-01T02:58:00Z</dcterms:created>
  <dcterms:modified xsi:type="dcterms:W3CDTF">2026-04-05T10:39:18Z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