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970" firstSheet="8" activeTab="10"/>
  </bookViews>
  <sheets>
    <sheet name="1.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陇川）" sheetId="13" r:id="rId13"/>
    <sheet name="14.县对下转移支付绩效目标表（陇川）" sheetId="14" r:id="rId14"/>
    <sheet name="15.新增资产配置表" sheetId="15" r:id="rId15"/>
    <sheet name="16.上级补助项目支出预算表" sheetId="16" r:id="rId16"/>
    <sheet name="17.部门项目中期规划预算表" sheetId="17" r:id="rId17"/>
  </sheets>
  <calcPr calcId="144525"/>
</workbook>
</file>

<file path=xl/sharedStrings.xml><?xml version="1.0" encoding="utf-8"?>
<sst xmlns="http://schemas.openxmlformats.org/spreadsheetml/2006/main" count="1031" uniqueCount="439">
  <si>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</si>
  <si>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</si>
  <si>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</si>
  <si>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</si>
  <si>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</si>
  <si>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</si>
  <si>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</si>
  <si>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</si>
  <si>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</si>
  <si>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</si>
  <si>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</si>
  <si>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</si>
  <si>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</si>
  <si>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</si>
  <si>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</si>
  <si>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</si>
  <si>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</si>
  <si>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</si>
  <si>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</si>
  <si>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</si>
  <si>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</si>
  <si>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</si>
  <si>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</si>
  <si>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</si>
  <si>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</si>
  <si>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</si>
  <si>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</si>
  <si>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</si>
  <si>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</si>
  <si>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</si>
  <si>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</si>
  <si>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</si>
  <si>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</si>
  <si>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</si>
  <si>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</si>
  <si>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</si>
  <si>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</si>
  <si>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</si>
  <si>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</si>
  <si>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</si>
  <si>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</si>
  <si>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</si>
  <si>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</si>
  <si>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</si>
  <si>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</si>
  <si>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</si>
  <si>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</si>
  <si>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</si>
  <si>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</si>
  <si>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</si>
  <si>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</si>
  <si>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</si>
  <si>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</si>
  <si>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</si>
  <si>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</si>
  <si>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</si>
  <si>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</si>
  <si>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</si>
  <si>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</si>
  <si>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</si>
  <si>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</si>
  <si>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</si>
  <si>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</si>
  <si>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</si>
  <si>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</si>
  <si>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</si>
  <si>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</si>
  <si>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</si>
  <si>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</si>
  <si>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</si>
  <si>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</si>
  <si>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414001</t>
  </si>
  <si>
    <t>云南省陇川县公安局交通警察大队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</si>
  <si>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</si>
  <si>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</si>
  <si>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</si>
  <si>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</si>
  <si>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</si>
  <si>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</si>
  <si>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</si>
  <si>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</si>
  <si>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</si>
  <si>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</si>
  <si>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</si>
  <si>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</si>
  <si>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</si>
  <si>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</si>
  <si>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</si>
  <si>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</si>
  <si>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</si>
  <si>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</si>
  <si>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</si>
  <si>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</si>
  <si>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</si>
  <si>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</si>
  <si>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</si>
  <si>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</si>
  <si>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</si>
  <si>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</si>
  <si>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</si>
  <si>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</si>
  <si>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</si>
  <si>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</si>
  <si>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</si>
  <si>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</si>
  <si>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</si>
  <si>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2040219</t>
  </si>
  <si>
    <t>信息化建设</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</si>
  <si>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</si>
  <si>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</si>
  <si>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</si>
  <si>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</si>
  <si>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</si>
  <si>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</si>
  <si>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</si>
  <si>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</si>
  <si>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</si>
  <si>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</si>
  <si>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</si>
  <si>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</si>
  <si>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</si>
  <si>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</si>
  <si>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</si>
  <si>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</si>
  <si>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</si>
  <si>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</si>
  <si>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</si>
  <si>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</si>
  <si>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</si>
  <si>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</si>
  <si>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</si>
  <si>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</si>
  <si>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</si>
  <si>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</si>
  <si>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</si>
  <si>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</si>
  <si>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</si>
  <si>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</si>
  <si>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</si>
  <si>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</si>
  <si>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</si>
  <si>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</si>
  <si>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</si>
  <si>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</si>
  <si>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</si>
  <si>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</si>
  <si>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</si>
  <si>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</si>
  <si>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</si>
  <si>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</si>
  <si>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</si>
  <si>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</si>
  <si>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</si>
  <si>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</si>
  <si>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</si>
  <si>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</si>
  <si>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</si>
  <si>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</si>
  <si>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</si>
  <si>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</si>
  <si>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</si>
  <si>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</si>
  <si>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</si>
  <si>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</si>
  <si>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</si>
  <si>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</si>
  <si>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</si>
  <si>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</si>
  <si>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</si>
  <si>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</si>
  <si>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</si>
  <si>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</si>
  <si>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</si>
  <si>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</si>
  <si>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</si>
  <si>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</si>
  <si>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</si>
  <si>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</si>
  <si>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</si>
  <si>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</si>
  <si>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</si>
  <si>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</si>
  <si>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</si>
  <si>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</si>
  <si>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</si>
  <si>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</si>
  <si>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</si>
  <si>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</si>
  <si>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</si>
  <si>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</si>
  <si>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</si>
  <si>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</si>
  <si>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</si>
  <si>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</si>
  <si>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</si>
  <si>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</si>
  <si>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</si>
  <si>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</si>
  <si>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</si>
  <si>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</si>
  <si>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</si>
  <si>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</si>
  <si>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</si>
  <si>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</si>
  <si>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</si>
  <si>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</si>
  <si>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</si>
  <si>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</si>
  <si>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</si>
  <si>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</si>
  <si>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</si>
  <si>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533124210000000012123</t>
  </si>
  <si>
    <t>行政人员支出工资</t>
  </si>
  <si>
    <t>30101</t>
  </si>
  <si>
    <t>基本工资</t>
  </si>
  <si>
    <t>30102</t>
  </si>
  <si>
    <t>津贴补贴</t>
  </si>
  <si>
    <t>30103</t>
  </si>
  <si>
    <t>奖金</t>
  </si>
  <si>
    <t>533124221100000581945</t>
  </si>
  <si>
    <t>获得奖励的公务员一次性奖励</t>
  </si>
  <si>
    <t>533124251100003772354</t>
  </si>
  <si>
    <t>月绩效奖励（行政）</t>
  </si>
  <si>
    <t>533124210000000012124</t>
  </si>
  <si>
    <t>社会保障缴费</t>
  </si>
  <si>
    <t>30108</t>
  </si>
  <si>
    <t>机关事业单位基本养老保险缴费</t>
  </si>
  <si>
    <t>30110</t>
  </si>
  <si>
    <t>职工基本医疗保险缴费</t>
  </si>
  <si>
    <t>30111</t>
  </si>
  <si>
    <t>公务员医疗补助缴费</t>
  </si>
  <si>
    <t>30112</t>
  </si>
  <si>
    <t>其他社会保障缴费</t>
  </si>
  <si>
    <t>533124210000000012125</t>
  </si>
  <si>
    <t>30113</t>
  </si>
  <si>
    <t>533124221100000581948</t>
  </si>
  <si>
    <t>公用经费安排的工会经费</t>
  </si>
  <si>
    <t>30228</t>
  </si>
  <si>
    <t>工会经费</t>
  </si>
  <si>
    <t>533124210000000012129</t>
  </si>
  <si>
    <t>一般公用经费</t>
  </si>
  <si>
    <t>30201</t>
  </si>
  <si>
    <t>办公费</t>
  </si>
  <si>
    <t>30205</t>
  </si>
  <si>
    <t>水费</t>
  </si>
  <si>
    <t>30206</t>
  </si>
  <si>
    <t>电费</t>
  </si>
  <si>
    <t>30207</t>
  </si>
  <si>
    <t>邮电费</t>
  </si>
  <si>
    <t>533124210000000012127</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</si>
  <si>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</si>
  <si>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</si>
  <si>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</si>
  <si>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</si>
  <si>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</si>
  <si>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</si>
  <si>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</si>
  <si>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</si>
  <si>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</si>
  <si>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</si>
  <si>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</si>
  <si>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边境地区转移支付资金安排智能交通项目建设资金</t>
  </si>
  <si>
    <t>事业发展类</t>
  </si>
  <si>
    <t>533124251100003789476</t>
  </si>
  <si>
    <t>31007</t>
  </si>
  <si>
    <t>信息网络及软件购置更新</t>
  </si>
  <si>
    <t>道路交通事故检验鉴定支出经费</t>
  </si>
  <si>
    <t>专项业务类</t>
  </si>
  <si>
    <t>533124200000000000114</t>
  </si>
  <si>
    <t>30227</t>
  </si>
  <si>
    <t>委托业务费</t>
  </si>
  <si>
    <t>非税收入安排自养人员工资及保险经费</t>
  </si>
  <si>
    <t>533124200000000000558</t>
  </si>
  <si>
    <t>30226</t>
  </si>
  <si>
    <t>劳务费</t>
  </si>
  <si>
    <t>县级安排日常运行及办案业务经费</t>
  </si>
  <si>
    <t>533124210000000016981</t>
  </si>
  <si>
    <t>30211</t>
  </si>
  <si>
    <t>差旅费</t>
  </si>
  <si>
    <t>30213</t>
  </si>
  <si>
    <t>维修（护）费</t>
  </si>
  <si>
    <t>30217</t>
  </si>
  <si>
    <t>30231</t>
  </si>
  <si>
    <t>公务用车运行维护费</t>
  </si>
  <si>
    <t>30299</t>
  </si>
  <si>
    <t>其他商品和服务支出</t>
  </si>
  <si>
    <t>31013</t>
  </si>
  <si>
    <t>公务用车购置</t>
  </si>
  <si>
    <t>征管成本支出（据实拨付）经费</t>
  </si>
  <si>
    <t>533124200000000000556</t>
  </si>
  <si>
    <t>30218</t>
  </si>
  <si>
    <t>专用材料费</t>
  </si>
  <si>
    <t>预算05-2表</t>
  </si>
  <si>
    <t>单位名称、项目名称</t>
  </si>
  <si>
    <t>项目年度绩效目标</t>
  </si>
  <si>
    <t>一级指标</t>
  </si>
  <si>
    <t>二级指标</t>
  </si>
  <si>
    <t>三级指标</t>
  </si>
  <si>
    <t>指标性质</t>
  </si>
  <si>
    <t>指标值</t>
  </si>
  <si>
    <t>度量单位</t>
  </si>
  <si>
    <t>指标属性</t>
  </si>
  <si>
    <t>指标内容</t>
  </si>
  <si>
    <t>为深入贯彻落实省委、省政府，州委、州政府，县委、县政府以及省公安厅、州公安局关于交通秩序维护和安全管理的工作要求，进一步加大公安机关交通秩序维护、预防和减少交通事故、保障广大群众生命财产安全、便捷出行，特制定陇川县智能交通项目建设实施方案。</t>
  </si>
  <si>
    <t>产出指标</t>
  </si>
  <si>
    <t>成本指标</t>
  </si>
  <si>
    <t>社会成本指标</t>
  </si>
  <si>
    <t>=</t>
  </si>
  <si>
    <t>4526300</t>
  </si>
  <si>
    <t>元</t>
  </si>
  <si>
    <t>定量指标</t>
  </si>
  <si>
    <t>本次智能交通建设项目基于现有交警视频平台，结合现场勘察情况及交通管控要求，补充并完成前端智能交通电子警察、卡口及违停球抓拍设备建设，最终实现道路交通综合治理。</t>
  </si>
  <si>
    <t>效益指标</t>
  </si>
  <si>
    <t>社会效益</t>
  </si>
  <si>
    <t>&gt;</t>
  </si>
  <si>
    <t>98</t>
  </si>
  <si>
    <t>%</t>
  </si>
  <si>
    <t>定性指标</t>
  </si>
  <si>
    <t>进一步强化陇川县智能交通技术设备设施，充分发挥智能交通实效，切实提高陇川县道路交通管理科学化治理水平，有效缓解警力工作压力，规范道路交通秩序，提高通行能力，强化路面管控效能，全力预防和减少道路交通事故，保护人民群众生命及财产安全。</t>
  </si>
  <si>
    <t>满意度指标</t>
  </si>
  <si>
    <t>服务对象满意度</t>
  </si>
  <si>
    <t>人民群众满意度</t>
  </si>
  <si>
    <t>95</t>
  </si>
  <si>
    <t>通过智能环保卡口实现设备所覆盖的斑马线不礼让行人违法检测，进一步提高城市道路的交通管理能力，对通过监测路口的机动车和行人进行实时的检测，自动捕获不按规定礼让行人的违法行为车辆，为交通管理部门提供一种新的执法取证手段，实现对机动车人行横道前不避让行人违法行为的治理，规范驾驶员驾驶行为，打造城市文明行车、守法行驶的交通环境。</t>
  </si>
  <si>
    <t>为稳定公安辅警队伍，通过非税收入安排自养人员工资及保险经费提高自养人员工资标准非常必要，使我县道路交通安全管理工作警力不足问题得到解决。</t>
  </si>
  <si>
    <t>数量指标</t>
  </si>
  <si>
    <t>获补对象数</t>
  </si>
  <si>
    <t>85</t>
  </si>
  <si>
    <t>人(人次、家)</t>
  </si>
  <si>
    <t>反映获补助人员、企业的数量情况，也适用补贴、资助等形式的补助。</t>
  </si>
  <si>
    <t>时效指标</t>
  </si>
  <si>
    <t>发放及时率</t>
  </si>
  <si>
    <t>100</t>
  </si>
  <si>
    <t>反映发放单位及时发放补助资金的情况。
发放及时率=在时限内发放资金/应发放资金*100%</t>
  </si>
  <si>
    <t>生活状况改善</t>
  </si>
  <si>
    <t>4300</t>
  </si>
  <si>
    <t>元/人*月</t>
  </si>
  <si>
    <t>反映补助促进受助对象生活状况改善的情况。</t>
  </si>
  <si>
    <t>受益对象满意度</t>
  </si>
  <si>
    <t>反映获补助受益对象的满意程度。</t>
  </si>
  <si>
    <t>全面落实交管业务“放管服”各项措施，最大限度让群众在网络上、电话中、掌心里办理交管业务，进一步提升交管服务效率，实现部分车管业务一窗式受理、一站式办结，减少群众出行时间和出行成本。</t>
  </si>
  <si>
    <t>非税收入征管</t>
  </si>
  <si>
    <t>&gt;=</t>
  </si>
  <si>
    <t>600000</t>
  </si>
  <si>
    <t>非税收入征管成本支出经费</t>
  </si>
  <si>
    <t>机动车及驾驶人管理</t>
  </si>
  <si>
    <t>全县机动车及驾驶人管理</t>
  </si>
  <si>
    <t>人民群众满意率</t>
  </si>
  <si>
    <t>98%</t>
  </si>
  <si>
    <t>进一步统一思想认识，扛实政治责任，全神贯注、全力以赴，以硬要求落实硬任务、以硬措施实现硬目标，把确保辖区道路交通平稳有序作为首要任务，保障交通安全有序、守住不发生群死群伤事故的底线，努力确保全县道路交通安全形势持续平稳。</t>
  </si>
  <si>
    <t>参与检查(核查)人数</t>
  </si>
  <si>
    <t>600</t>
  </si>
  <si>
    <t>人</t>
  </si>
  <si>
    <t>反映参与检查核查的工作人数。</t>
  </si>
  <si>
    <t>完成检查报告数量</t>
  </si>
  <si>
    <t>个</t>
  </si>
  <si>
    <t>反映检查核查形成的报告（总结）个数。</t>
  </si>
  <si>
    <t>质量指标</t>
  </si>
  <si>
    <t>检查（核查）覆盖率</t>
  </si>
  <si>
    <t>100%</t>
  </si>
  <si>
    <t>反映检查（核查）工作覆盖面情况。
检查（核查）覆盖率=实际完成检查（核查）覆盖面/检查（核查）计划覆盖面*100%</t>
  </si>
  <si>
    <t>检查（核查）结果公开率</t>
  </si>
  <si>
    <t>反映相关检查核查结果依法公开情况。
检查结果公开率</t>
  </si>
  <si>
    <t>反映人民群众满意度</t>
  </si>
  <si>
    <t>保障交通安全法的贯彻实施，宣传教育，交通秩序维护，交通违法查处，乱点整治，事故预防与处理，道路隐患排查与治理，交通管制，大型活动安保以及受理全县机动车、驾驶人管理业务等工作正常开展。</t>
  </si>
  <si>
    <t>陇川县机动车及驾驶人保有量</t>
  </si>
  <si>
    <t>机动车94730辆，驾驶人77390人</t>
  </si>
  <si>
    <t>为保障日常交管工作的正常运行，更好的开展事故预防“减量控大”工作，预防和减少道路交通事故发生。</t>
  </si>
  <si>
    <t>空预防和减少道路交通事故发生，保障道路有序畅通</t>
  </si>
  <si>
    <t>90</t>
  </si>
  <si>
    <t>预防和减少道路交通事故发生，保障道路有序畅通</t>
  </si>
  <si>
    <t>预算06表</t>
  </si>
  <si>
    <t>政府性基金预算支出预算表</t>
  </si>
  <si>
    <t>单位名称：德宏傣族景颇族自治州残疾人联合会</t>
  </si>
  <si>
    <t>本年政府性基金预算支出</t>
  </si>
  <si>
    <t>合  计</t>
  </si>
  <si>
    <t>我单位不涉及此项内容，故公开空表。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</si>
  <si>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</si>
  <si>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</si>
  <si>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</si>
  <si>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</si>
  <si>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</si>
  <si>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</si>
  <si>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</si>
  <si>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</si>
  <si>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</si>
  <si>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</si>
  <si>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</si>
  <si>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</si>
  <si>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车管物资</t>
  </si>
  <si>
    <t>印刷服务</t>
  </si>
  <si>
    <t>次</t>
  </si>
  <si>
    <t>车辆维修费</t>
  </si>
  <si>
    <t>车辆维修和保养服务</t>
  </si>
  <si>
    <t>家具用具</t>
  </si>
  <si>
    <t>家具和用具</t>
  </si>
  <si>
    <t>套</t>
  </si>
  <si>
    <t>办公设备</t>
  </si>
  <si>
    <t>设备</t>
  </si>
  <si>
    <t>台</t>
  </si>
  <si>
    <t>办公耗材</t>
  </si>
  <si>
    <t>纸及纸质品</t>
  </si>
  <si>
    <t>件</t>
  </si>
  <si>
    <t>智能交通建设</t>
  </si>
  <si>
    <t>信息技术服务</t>
  </si>
  <si>
    <t>项</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</si>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</sst>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0;\-#,##0;;@"/>
    <numFmt numFmtId="180" formatCode="hh:mm:ss"/>
  </numFmts>
  <fonts count="47">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color theme="1"/>
      <name val="Calibri"/>
      <charset val="134"/>
    </font>
    <font>
      <sz val="10"/>
      <color theme="1"/>
      <name val="宋体"/>
      <charset val="134"/>
    </font>
    <font>
      <b/>
      <sz val="23"/>
      <color theme="1"/>
      <name val="宋体"/>
      <charset val="134"/>
    </font>
    <font>
      <sz val="11"/>
      <color theme="1"/>
      <name val="宋体"/>
      <charset val="134"/>
    </font>
    <font>
      <sz val="9"/>
      <color theme="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15"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7" fontId="1" fillId="0" borderId="7">
      <alignment horizontal="righ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2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176" fontId="1" fillId="0" borderId="7">
      <alignment horizontal="right" vertical="center"/>
    </xf>
    <xf numFmtId="0" fontId="32" fillId="0" borderId="0" applyNumberFormat="0" applyFill="0" applyBorder="0" applyAlignment="0" applyProtection="0">
      <alignment vertical="center"/>
    </xf>
    <xf numFmtId="0" fontId="26" fillId="7" borderId="16"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0" fillId="9" borderId="0" applyNumberFormat="0" applyBorder="0" applyAlignment="0" applyProtection="0">
      <alignment vertical="center"/>
    </xf>
    <xf numFmtId="0" fontId="33" fillId="0" borderId="18" applyNumberFormat="0" applyFill="0" applyAlignment="0" applyProtection="0">
      <alignment vertical="center"/>
    </xf>
    <xf numFmtId="0" fontId="30" fillId="10" borderId="0" applyNumberFormat="0" applyBorder="0" applyAlignment="0" applyProtection="0">
      <alignment vertical="center"/>
    </xf>
    <xf numFmtId="0" fontId="39" fillId="11" borderId="19" applyNumberFormat="0" applyAlignment="0" applyProtection="0">
      <alignment vertical="center"/>
    </xf>
    <xf numFmtId="0" fontId="40" fillId="11" borderId="15" applyNumberFormat="0" applyAlignment="0" applyProtection="0">
      <alignment vertical="center"/>
    </xf>
    <xf numFmtId="0" fontId="41" fillId="12" borderId="20"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10" fontId="1" fillId="0" borderId="7">
      <alignment horizontal="righ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xf numFmtId="0" fontId="46" fillId="0" borderId="0">
      <alignment vertical="top"/>
      <protection locked="0"/>
    </xf>
  </cellStyleXfs>
  <cellXfs count="19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7" xfId="0" applyFont="1" applyBorder="1" applyAlignment="1"/>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7" fillId="0" borderId="0" xfId="0" applyFont="1" applyBorder="1">
      <alignment vertical="top"/>
    </xf>
    <xf numFmtId="0" fontId="8" fillId="0" borderId="0" xfId="0" applyFont="1" applyBorder="1" applyAlignment="1"/>
    <xf numFmtId="0" fontId="9" fillId="0" borderId="0" xfId="0" applyFont="1" applyBorder="1" applyAlignment="1">
      <alignment horizontal="center" vertical="center"/>
    </xf>
    <xf numFmtId="0" fontId="10" fillId="0" borderId="0" xfId="0" applyFont="1" applyBorder="1" applyAlignment="1"/>
    <xf numFmtId="0" fontId="5" fillId="0" borderId="9" xfId="0" applyBorder="1" applyAlignment="1">
      <alignment horizontal="center" vertical="center" wrapText="1"/>
    </xf>
    <xf numFmtId="0" fontId="10" fillId="0" borderId="9" xfId="0" applyFont="1" applyBorder="1" applyAlignment="1">
      <alignment horizontal="center" vertical="center" wrapText="1"/>
    </xf>
    <xf numFmtId="0" fontId="5" fillId="0" borderId="10" xfId="0" applyBorder="1" applyAlignment="1">
      <alignment horizontal="center" vertical="center" wrapText="1"/>
    </xf>
    <xf numFmtId="0" fontId="10" fillId="0" borderId="10" xfId="0" applyFont="1" applyBorder="1" applyAlignment="1">
      <alignment horizontal="center" vertical="center" wrapText="1"/>
    </xf>
    <xf numFmtId="0" fontId="5" fillId="0" borderId="11" xfId="0" applyBorder="1" applyAlignment="1">
      <alignment horizontal="center" vertical="center" wrapText="1"/>
    </xf>
    <xf numFmtId="0" fontId="10" fillId="0" borderId="11" xfId="0" applyFont="1" applyBorder="1" applyAlignment="1">
      <alignment horizontal="center" vertical="center" wrapText="1"/>
    </xf>
    <xf numFmtId="0" fontId="5" fillId="0" borderId="11" xfId="0" applyBorder="1" applyAlignment="1">
      <alignment horizontal="center" vertical="center"/>
    </xf>
    <xf numFmtId="0" fontId="10" fillId="0" borderId="11" xfId="0" applyFont="1"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11"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1"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Alignment="1" applyProtection="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4" fillId="0" borderId="0" xfId="0" applyFont="1" applyBorder="1" applyAlignment="1" applyProtection="1">
      <alignment horizontal="left" vertical="center"/>
      <protection locked="0"/>
    </xf>
    <xf numFmtId="0" fontId="15"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6" fillId="0" borderId="0" xfId="53" applyFont="1" applyBorder="1">
      <alignment horizontal="left" vertical="center" wrapText="1"/>
    </xf>
    <xf numFmtId="49" fontId="17" fillId="0" borderId="0" xfId="53"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0" xfId="53" applyFont="1" applyBorder="1" applyAlignment="1">
      <alignment horizontal="right" vertical="center" wrapText="1"/>
    </xf>
    <xf numFmtId="49" fontId="16" fillId="0" borderId="0" xfId="0" applyNumberFormat="1" applyFont="1" applyBorder="1" applyAlignment="1">
      <alignment horizontal="right" vertical="center" wrapText="1"/>
    </xf>
    <xf numFmtId="49" fontId="16" fillId="0" borderId="0" xfId="0" applyNumberFormat="1" applyFont="1" applyBorder="1" applyAlignment="1">
      <alignment horizontal="left" vertical="center" wrapText="1"/>
    </xf>
    <xf numFmtId="49" fontId="16" fillId="0" borderId="0"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8" fillId="0" borderId="0" xfId="0" applyBorder="1">
      <alignment vertical="top"/>
    </xf>
    <xf numFmtId="0" fontId="17" fillId="0" borderId="0" xfId="0" applyFont="1" applyBorder="1" applyAlignment="1">
      <alignment horizontal="center" vertical="center"/>
    </xf>
    <xf numFmtId="0" fontId="18" fillId="0" borderId="7" xfId="0" applyBorder="1" applyAlignment="1">
      <alignment horizontal="center" vertical="center" wrapText="1"/>
    </xf>
    <xf numFmtId="0" fontId="18" fillId="0" borderId="7" xfId="0" applyBorder="1" applyAlignment="1">
      <alignment horizontal="center" vertical="center"/>
    </xf>
    <xf numFmtId="0" fontId="18"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9" fillId="0" borderId="0" xfId="0" applyFont="1" applyBorder="1" applyAlignment="1">
      <alignment horizontal="center" vertical="center" wrapText="1"/>
    </xf>
    <xf numFmtId="0" fontId="5" fillId="0" borderId="0" xfId="0" applyBorder="1" applyAlignment="1">
      <alignment horizontal="left"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20" fillId="0" borderId="7" xfId="0" applyNumberFormat="1" applyFont="1" applyBorder="1" applyAlignment="1">
      <alignment vertical="center"/>
    </xf>
    <xf numFmtId="4" fontId="20" fillId="0" borderId="2" xfId="0" applyNumberFormat="1" applyFont="1" applyBorder="1" applyAlignment="1">
      <alignment vertical="center"/>
    </xf>
    <xf numFmtId="49" fontId="17" fillId="0" borderId="0" xfId="0" applyNumberFormat="1" applyFont="1" applyBorder="1" applyAlignment="1">
      <alignment horizontal="center" vertical="center" wrapText="1"/>
    </xf>
    <xf numFmtId="49" fontId="18" fillId="0" borderId="0" xfId="0" applyNumberFormat="1" applyBorder="1" applyAlignment="1">
      <alignment horizontal="left" vertical="center" wrapText="1"/>
    </xf>
    <xf numFmtId="49" fontId="21" fillId="0" borderId="7" xfId="53" applyFont="1" applyAlignment="1">
      <alignment horizontal="center" vertical="center" wrapText="1"/>
    </xf>
    <xf numFmtId="49" fontId="21" fillId="0" borderId="7" xfId="53" applyFont="1">
      <alignment horizontal="left" vertical="center" wrapText="1"/>
    </xf>
    <xf numFmtId="178" fontId="21" fillId="0" borderId="7" xfId="54" applyFont="1">
      <alignment horizontal="right" vertical="center"/>
    </xf>
    <xf numFmtId="49" fontId="21" fillId="0" borderId="7" xfId="53" applyFont="1" applyAlignment="1">
      <alignment horizontal="left" vertical="center" wrapText="1" indent="1"/>
    </xf>
    <xf numFmtId="49" fontId="21" fillId="0" borderId="7" xfId="53" applyFont="1" applyAlignment="1">
      <alignment horizontal="left" vertical="center" wrapText="1" indent="2"/>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4"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14" xfId="0" applyFont="1" applyBorder="1" applyAlignment="1">
      <alignment vertical="center"/>
    </xf>
    <xf numFmtId="0" fontId="4" fillId="0" borderId="2" xfId="0" applyFont="1" applyBorder="1" applyAlignment="1">
      <alignment horizontal="center" vertical="center"/>
    </xf>
    <xf numFmtId="178" fontId="4" fillId="0" borderId="2" xfId="54" applyFont="1" applyBorder="1">
      <alignment horizontal="right"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6" fillId="0" borderId="0" xfId="0" applyFont="1" applyBorder="1" applyAlignment="1">
      <alignment horizontal="right" vertical="center"/>
    </xf>
    <xf numFmtId="0" fontId="25" fillId="0" borderId="0" xfId="0" applyFont="1" applyBorder="1" applyAlignment="1">
      <alignment horizontal="center" vertical="center"/>
    </xf>
    <xf numFmtId="0" fontId="16" fillId="0" borderId="0" xfId="0" applyFont="1" applyBorder="1" applyAlignment="1">
      <alignment horizontal="left" vertical="top"/>
    </xf>
    <xf numFmtId="0" fontId="18" fillId="0" borderId="7" xfId="0" applyBorder="1" applyAlignment="1">
      <alignment vertical="center"/>
    </xf>
    <xf numFmtId="178" fontId="16"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9" workbookViewId="0">
      <selection activeCell="G9" sqref="G9"/>
    </sheetView>
  </sheetViews>
  <sheetFormatPr defaultColWidth="10.2857142857143" defaultRowHeight="15" customHeight="1" outlineLevelCol="3"/>
  <cols>
    <col min="1" max="4" width="33.2857142857143" customWidth="1"/>
  </cols>
  <sheetData>
    <row r="1" ht="18.75" customHeight="1" spans="1:4">
      <c r="A1" s="144"/>
      <c r="B1" s="144"/>
      <c r="C1" s="144"/>
      <c r="D1" s="186" t="s">
        <v>0</v>
      </c>
    </row>
    <row r="2" ht="42" customHeight="1" spans="1:4">
      <c r="A2" s="187" t="str">
        <f>"2025"&amp;"年财务收支预算总表"</f>
        <v>2025年财务收支预算总表</v>
      </c>
      <c r="B2" s="187"/>
      <c r="C2" s="187"/>
      <c r="D2" s="187"/>
    </row>
    <row r="3" ht="18.75" customHeight="1" spans="1:4">
      <c r="A3" s="188" t="str">
        <f>"单位名称："&amp;"云南省陇川县公安局交通警察大队"</f>
        <v>单位名称：云南省陇川县公安局交通警察大队</v>
      </c>
      <c r="B3" s="188"/>
      <c r="C3" s="144"/>
      <c r="D3" s="186" t="s">
        <v>1</v>
      </c>
    </row>
    <row r="4" ht="18.75" customHeight="1" spans="1:4">
      <c r="A4" s="147" t="s">
        <v>2</v>
      </c>
      <c r="B4" s="147"/>
      <c r="C4" s="147" t="s">
        <v>3</v>
      </c>
      <c r="D4" s="147"/>
    </row>
    <row r="5" ht="18.75" customHeight="1" spans="1:4">
      <c r="A5" s="147" t="s">
        <v>4</v>
      </c>
      <c r="B5" s="147" t="str">
        <f t="shared" ref="B5:D5" si="0">"2025"&amp;"年预算金额"</f>
        <v>2025年预算金额</v>
      </c>
      <c r="C5" s="147" t="s">
        <v>5</v>
      </c>
      <c r="D5" s="147" t="str">
        <f t="shared" si="0"/>
        <v>2025年预算金额</v>
      </c>
    </row>
    <row r="6" ht="18.75" customHeight="1" spans="1:4">
      <c r="A6" s="189" t="s">
        <v>6</v>
      </c>
      <c r="B6" s="190">
        <v>17236287.18</v>
      </c>
      <c r="C6" s="189" t="s">
        <v>7</v>
      </c>
      <c r="D6" s="190"/>
    </row>
    <row r="7" ht="18.75" customHeight="1" spans="1:4">
      <c r="A7" s="189" t="s">
        <v>8</v>
      </c>
      <c r="B7" s="190"/>
      <c r="C7" s="189" t="s">
        <v>9</v>
      </c>
      <c r="D7" s="190"/>
    </row>
    <row r="8" ht="18.75" customHeight="1" spans="1:4">
      <c r="A8" s="189" t="s">
        <v>10</v>
      </c>
      <c r="B8" s="190"/>
      <c r="C8" s="189" t="s">
        <v>11</v>
      </c>
      <c r="D8" s="190"/>
    </row>
    <row r="9" ht="18.75" customHeight="1" spans="1:4">
      <c r="A9" s="189" t="s">
        <v>12</v>
      </c>
      <c r="B9" s="190"/>
      <c r="C9" s="189" t="s">
        <v>13</v>
      </c>
      <c r="D9" s="190">
        <v>16073898.18</v>
      </c>
    </row>
    <row r="10" ht="18.75" customHeight="1" spans="1:4">
      <c r="A10" s="189" t="s">
        <v>14</v>
      </c>
      <c r="B10" s="190"/>
      <c r="C10" s="189" t="s">
        <v>15</v>
      </c>
      <c r="D10" s="190"/>
    </row>
    <row r="11" ht="18.75" customHeight="1" spans="1:4">
      <c r="A11" s="189" t="s">
        <v>16</v>
      </c>
      <c r="B11" s="190"/>
      <c r="C11" s="189" t="s">
        <v>17</v>
      </c>
      <c r="D11" s="190"/>
    </row>
    <row r="12" ht="18.75" customHeight="1" spans="1:4">
      <c r="A12" s="189" t="s">
        <v>18</v>
      </c>
      <c r="B12" s="190"/>
      <c r="C12" s="189" t="s">
        <v>19</v>
      </c>
      <c r="D12" s="190"/>
    </row>
    <row r="13" ht="18.75" customHeight="1" spans="1:4">
      <c r="A13" s="189" t="s">
        <v>20</v>
      </c>
      <c r="B13" s="190"/>
      <c r="C13" s="189" t="s">
        <v>21</v>
      </c>
      <c r="D13" s="190">
        <v>480133</v>
      </c>
    </row>
    <row r="14" ht="18.75" customHeight="1" spans="1:4">
      <c r="A14" s="189" t="s">
        <v>22</v>
      </c>
      <c r="B14" s="190"/>
      <c r="C14" s="189" t="s">
        <v>23</v>
      </c>
      <c r="D14" s="190">
        <v>322160</v>
      </c>
    </row>
    <row r="15" ht="18.75" customHeight="1" spans="1:4">
      <c r="A15" s="189" t="s">
        <v>24</v>
      </c>
      <c r="B15" s="190"/>
      <c r="C15" s="189" t="s">
        <v>25</v>
      </c>
      <c r="D15" s="190"/>
    </row>
    <row r="16" ht="18.75" customHeight="1" spans="1:4">
      <c r="A16" s="189"/>
      <c r="B16" s="189"/>
      <c r="C16" s="189" t="s">
        <v>26</v>
      </c>
      <c r="D16" s="190"/>
    </row>
    <row r="17" ht="18.75" customHeight="1" spans="1:4">
      <c r="A17" s="189"/>
      <c r="B17" s="189"/>
      <c r="C17" s="189" t="s">
        <v>27</v>
      </c>
      <c r="D17" s="190"/>
    </row>
    <row r="18" ht="18.75" customHeight="1" spans="1:4">
      <c r="A18" s="189"/>
      <c r="B18" s="189"/>
      <c r="C18" s="189" t="s">
        <v>28</v>
      </c>
      <c r="D18" s="190"/>
    </row>
    <row r="19" ht="18.75" customHeight="1" spans="1:4">
      <c r="A19" s="189"/>
      <c r="B19" s="189"/>
      <c r="C19" s="189" t="s">
        <v>29</v>
      </c>
      <c r="D19" s="190"/>
    </row>
    <row r="20" ht="18.75" customHeight="1" spans="1:4">
      <c r="A20" s="189"/>
      <c r="B20" s="189"/>
      <c r="C20" s="189" t="s">
        <v>30</v>
      </c>
      <c r="D20" s="190"/>
    </row>
    <row r="21" ht="18.75" customHeight="1" spans="1:4">
      <c r="A21" s="189"/>
      <c r="B21" s="189"/>
      <c r="C21" s="189" t="s">
        <v>31</v>
      </c>
      <c r="D21" s="190"/>
    </row>
    <row r="22" ht="18.75" customHeight="1" spans="1:4">
      <c r="A22" s="189"/>
      <c r="B22" s="189"/>
      <c r="C22" s="189" t="s">
        <v>32</v>
      </c>
      <c r="D22" s="190"/>
    </row>
    <row r="23" ht="18.75" customHeight="1" spans="1:4">
      <c r="A23" s="189"/>
      <c r="B23" s="189"/>
      <c r="C23" s="189" t="s">
        <v>33</v>
      </c>
      <c r="D23" s="190"/>
    </row>
    <row r="24" ht="18.75" customHeight="1" spans="1:4">
      <c r="A24" s="189"/>
      <c r="B24" s="189"/>
      <c r="C24" s="189" t="s">
        <v>34</v>
      </c>
      <c r="D24" s="190">
        <v>360096</v>
      </c>
    </row>
    <row r="25" ht="18.75" customHeight="1" spans="1:4">
      <c r="A25" s="189"/>
      <c r="B25" s="189"/>
      <c r="C25" s="189" t="s">
        <v>35</v>
      </c>
      <c r="D25" s="190"/>
    </row>
    <row r="26" ht="18.75" customHeight="1" spans="1:4">
      <c r="A26" s="189"/>
      <c r="B26" s="189"/>
      <c r="C26" s="189" t="s">
        <v>36</v>
      </c>
      <c r="D26" s="190"/>
    </row>
    <row r="27" ht="18.75" customHeight="1" spans="1:4">
      <c r="A27" s="189"/>
      <c r="B27" s="189"/>
      <c r="C27" s="189" t="s">
        <v>37</v>
      </c>
      <c r="D27" s="190"/>
    </row>
    <row r="28" ht="18.75" customHeight="1" spans="1:4">
      <c r="A28" s="189"/>
      <c r="B28" s="189"/>
      <c r="C28" s="189" t="s">
        <v>38</v>
      </c>
      <c r="D28" s="190"/>
    </row>
    <row r="29" ht="18.75" customHeight="1" spans="1:4">
      <c r="A29" s="189"/>
      <c r="B29" s="189"/>
      <c r="C29" s="189" t="s">
        <v>39</v>
      </c>
      <c r="D29" s="190"/>
    </row>
    <row r="30" ht="18.75" customHeight="1" spans="1:4">
      <c r="A30" s="189"/>
      <c r="B30" s="189"/>
      <c r="C30" s="189" t="s">
        <v>40</v>
      </c>
      <c r="D30" s="190"/>
    </row>
    <row r="31" ht="18.75" customHeight="1" spans="1:4">
      <c r="A31" s="189"/>
      <c r="B31" s="189"/>
      <c r="C31" s="189" t="s">
        <v>41</v>
      </c>
      <c r="D31" s="190"/>
    </row>
    <row r="32" ht="18.75" customHeight="1" spans="1:4">
      <c r="A32" s="189"/>
      <c r="B32" s="190"/>
      <c r="C32" s="189" t="s">
        <v>42</v>
      </c>
      <c r="D32" s="190"/>
    </row>
    <row r="33" ht="18.75" customHeight="1" spans="1:4">
      <c r="A33" s="189" t="s">
        <v>43</v>
      </c>
      <c r="B33" s="190">
        <v>17236287.18</v>
      </c>
      <c r="C33" s="189" t="s">
        <v>44</v>
      </c>
      <c r="D33" s="190">
        <v>17236287.18</v>
      </c>
    </row>
    <row r="34" ht="18.75" customHeight="1" spans="1:4">
      <c r="A34" s="189" t="s">
        <v>45</v>
      </c>
      <c r="B34" s="190"/>
      <c r="C34" s="189" t="s">
        <v>46</v>
      </c>
      <c r="D34" s="190"/>
    </row>
    <row r="35" ht="18.75" customHeight="1" spans="1:4">
      <c r="A35" s="189" t="s">
        <v>47</v>
      </c>
      <c r="B35" s="190"/>
      <c r="C35" s="189" t="s">
        <v>47</v>
      </c>
      <c r="D35" s="190"/>
    </row>
    <row r="36" ht="18.75" customHeight="1" spans="1:4">
      <c r="A36" s="189" t="s">
        <v>48</v>
      </c>
      <c r="B36" s="190"/>
      <c r="C36" s="189" t="s">
        <v>49</v>
      </c>
      <c r="D36" s="190"/>
    </row>
    <row r="37" ht="18.75" customHeight="1" spans="1:4">
      <c r="A37" s="189" t="s">
        <v>50</v>
      </c>
      <c r="B37" s="190">
        <v>17236287.18</v>
      </c>
      <c r="C37" s="189" t="s">
        <v>51</v>
      </c>
      <c r="D37" s="190">
        <v>17236287.18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0" sqref="B10"/>
    </sheetView>
  </sheetViews>
  <sheetFormatPr defaultColWidth="9.14285714285714" defaultRowHeight="14.25" customHeight="1" outlineLevelCol="5"/>
  <cols>
    <col min="1" max="6" width="24.3428571428571" customWidth="1"/>
  </cols>
  <sheetData>
    <row r="1" ht="12" customHeight="1" spans="1:6">
      <c r="A1" s="121">
        <v>1</v>
      </c>
      <c r="B1" s="122">
        <v>0</v>
      </c>
      <c r="C1" s="121">
        <v>1</v>
      </c>
      <c r="D1" s="90"/>
      <c r="E1" s="90"/>
      <c r="F1" s="120" t="s">
        <v>371</v>
      </c>
    </row>
    <row r="2" ht="26.25" customHeight="1" spans="1:6">
      <c r="A2" s="123" t="str">
        <f>"2025"&amp;"年部门政府性基金预算支出预算表"</f>
        <v>2025年部门政府性基金预算支出预算表</v>
      </c>
      <c r="B2" s="123" t="s">
        <v>372</v>
      </c>
      <c r="C2" s="124"/>
      <c r="D2" s="125"/>
      <c r="E2" s="125"/>
      <c r="F2" s="125"/>
    </row>
    <row r="3" ht="13.5" customHeight="1" spans="1:6">
      <c r="A3" s="126" t="str">
        <f>"单位名称："&amp;"云南省陇川县公安局交通警察大队"</f>
        <v>单位名称：云南省陇川县公安局交通警察大队</v>
      </c>
      <c r="B3" s="126" t="s">
        <v>373</v>
      </c>
      <c r="C3" s="127"/>
      <c r="D3" s="90"/>
      <c r="E3" s="90"/>
      <c r="F3" s="120" t="s">
        <v>1</v>
      </c>
    </row>
    <row r="4" ht="19.5" customHeight="1" spans="1:6">
      <c r="A4" s="56" t="s">
        <v>188</v>
      </c>
      <c r="B4" s="128" t="s">
        <v>74</v>
      </c>
      <c r="C4" s="56" t="s">
        <v>75</v>
      </c>
      <c r="D4" s="33" t="s">
        <v>374</v>
      </c>
      <c r="E4" s="33"/>
      <c r="F4" s="33"/>
    </row>
    <row r="5" ht="18.55" customHeight="1" spans="1:6">
      <c r="A5" s="56"/>
      <c r="B5" s="128"/>
      <c r="C5" s="56"/>
      <c r="D5" s="33" t="s">
        <v>56</v>
      </c>
      <c r="E5" s="33" t="s">
        <v>78</v>
      </c>
      <c r="F5" s="33" t="s">
        <v>79</v>
      </c>
    </row>
    <row r="6" ht="20.25" customHeight="1" spans="1:6">
      <c r="A6" s="56">
        <v>1</v>
      </c>
      <c r="B6" s="129" t="s">
        <v>86</v>
      </c>
      <c r="C6" s="129" t="s">
        <v>87</v>
      </c>
      <c r="D6" s="129" t="s">
        <v>88</v>
      </c>
      <c r="E6" s="129" t="s">
        <v>89</v>
      </c>
      <c r="F6" s="129" t="s">
        <v>90</v>
      </c>
    </row>
    <row r="7" ht="30" customHeight="1" spans="1:6">
      <c r="A7" s="31"/>
      <c r="B7" s="128"/>
      <c r="C7" s="31"/>
      <c r="D7" s="75"/>
      <c r="E7" s="130"/>
      <c r="F7" s="130"/>
    </row>
    <row r="8" ht="30" customHeight="1" spans="1:6">
      <c r="A8" s="22"/>
      <c r="B8" s="22"/>
      <c r="C8" s="22"/>
      <c r="D8" s="75"/>
      <c r="E8" s="130"/>
      <c r="F8" s="130"/>
    </row>
    <row r="9" ht="30" customHeight="1" spans="1:6">
      <c r="A9" s="20" t="s">
        <v>375</v>
      </c>
      <c r="B9" s="20" t="s">
        <v>375</v>
      </c>
      <c r="C9" s="20" t="s">
        <v>375</v>
      </c>
      <c r="D9" s="75"/>
      <c r="E9" s="130"/>
      <c r="F9" s="130"/>
    </row>
    <row r="10" customHeight="1" spans="1:1">
      <c r="A10" s="131" t="s">
        <v>376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abSelected="1" topLeftCell="A9" workbookViewId="0">
      <selection activeCell="D4" sqref="D$1:D$1048576"/>
    </sheetView>
  </sheetViews>
  <sheetFormatPr defaultColWidth="9.14285714285714" defaultRowHeight="14.25" customHeight="1"/>
  <cols>
    <col min="1" max="1" width="16.3428571428571" customWidth="1"/>
    <col min="2" max="3" width="9.62857142857143" customWidth="1"/>
    <col min="4" max="4" width="3.62857142857143" style="91" customWidth="1"/>
    <col min="5" max="5" width="5"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92"/>
      <c r="E1" s="3"/>
      <c r="F1" s="3"/>
      <c r="G1" s="3"/>
      <c r="H1" s="3"/>
      <c r="I1" s="3"/>
      <c r="J1" s="3"/>
      <c r="K1" s="1"/>
      <c r="L1" s="1"/>
      <c r="M1" s="1"/>
      <c r="N1" s="1"/>
      <c r="O1" s="111"/>
      <c r="P1" s="111"/>
      <c r="Q1" s="40" t="s">
        <v>377</v>
      </c>
    </row>
    <row r="2" ht="27.75" customHeight="1" spans="1:17">
      <c r="A2" s="41" t="str">
        <f>"2025"&amp;"年部门政府采购预算表"</f>
        <v>2025年部门政府采购预算表</v>
      </c>
      <c r="B2" s="27"/>
      <c r="C2" s="27"/>
      <c r="D2" s="93"/>
      <c r="E2" s="27"/>
      <c r="F2" s="27"/>
      <c r="G2" s="27"/>
      <c r="H2" s="27"/>
      <c r="I2" s="27"/>
      <c r="J2" s="27"/>
      <c r="K2" s="112"/>
      <c r="L2" s="27"/>
      <c r="M2" s="27"/>
      <c r="N2" s="27"/>
      <c r="O2" s="112"/>
      <c r="P2" s="112"/>
      <c r="Q2" s="27"/>
    </row>
    <row r="3" ht="18.75" customHeight="1" spans="1:17">
      <c r="A3" s="42" t="str">
        <f>"单位名称："&amp;"云南省陇川县公安局交通警察大队"</f>
        <v>单位名称：云南省陇川县公安局交通警察大队</v>
      </c>
      <c r="B3" s="30"/>
      <c r="C3" s="30"/>
      <c r="D3" s="94"/>
      <c r="E3" s="30"/>
      <c r="F3" s="30"/>
      <c r="G3" s="30"/>
      <c r="H3" s="30"/>
      <c r="I3" s="30"/>
      <c r="J3" s="30"/>
      <c r="K3" s="1"/>
      <c r="L3" s="1"/>
      <c r="M3" s="1"/>
      <c r="N3" s="1"/>
      <c r="O3" s="113"/>
      <c r="P3" s="113"/>
      <c r="Q3" s="120" t="s">
        <v>53</v>
      </c>
    </row>
    <row r="4" ht="15.75" customHeight="1" spans="1:17">
      <c r="A4" s="11" t="s">
        <v>378</v>
      </c>
      <c r="B4" s="95" t="s">
        <v>379</v>
      </c>
      <c r="C4" s="95" t="s">
        <v>380</v>
      </c>
      <c r="D4" s="96" t="s">
        <v>381</v>
      </c>
      <c r="E4" s="95" t="s">
        <v>382</v>
      </c>
      <c r="F4" s="95" t="s">
        <v>383</v>
      </c>
      <c r="G4" s="45" t="s">
        <v>195</v>
      </c>
      <c r="H4" s="45"/>
      <c r="I4" s="45"/>
      <c r="J4" s="45"/>
      <c r="K4" s="114"/>
      <c r="L4" s="45"/>
      <c r="M4" s="45"/>
      <c r="N4" s="45"/>
      <c r="O4" s="69"/>
      <c r="P4" s="114"/>
      <c r="Q4" s="46"/>
    </row>
    <row r="5" ht="17.25" customHeight="1" spans="1:17">
      <c r="A5" s="16"/>
      <c r="B5" s="97"/>
      <c r="C5" s="97"/>
      <c r="D5" s="98"/>
      <c r="E5" s="97"/>
      <c r="F5" s="97"/>
      <c r="G5" s="97" t="s">
        <v>56</v>
      </c>
      <c r="H5" s="97" t="s">
        <v>60</v>
      </c>
      <c r="I5" s="97" t="s">
        <v>384</v>
      </c>
      <c r="J5" s="97" t="s">
        <v>385</v>
      </c>
      <c r="K5" s="115" t="s">
        <v>386</v>
      </c>
      <c r="L5" s="116" t="s">
        <v>387</v>
      </c>
      <c r="M5" s="116"/>
      <c r="N5" s="116"/>
      <c r="O5" s="117"/>
      <c r="P5" s="118"/>
      <c r="Q5" s="99"/>
    </row>
    <row r="6" ht="54" customHeight="1" spans="1:17">
      <c r="A6" s="18"/>
      <c r="B6" s="99"/>
      <c r="C6" s="99"/>
      <c r="D6" s="100"/>
      <c r="E6" s="99"/>
      <c r="F6" s="99"/>
      <c r="G6" s="99"/>
      <c r="H6" s="99" t="s">
        <v>59</v>
      </c>
      <c r="I6" s="99"/>
      <c r="J6" s="99"/>
      <c r="K6" s="119"/>
      <c r="L6" s="99" t="s">
        <v>59</v>
      </c>
      <c r="M6" s="99" t="s">
        <v>66</v>
      </c>
      <c r="N6" s="99" t="s">
        <v>388</v>
      </c>
      <c r="O6" s="31" t="s">
        <v>68</v>
      </c>
      <c r="P6" s="119" t="s">
        <v>69</v>
      </c>
      <c r="Q6" s="99" t="s">
        <v>70</v>
      </c>
    </row>
    <row r="7" ht="15" customHeight="1" spans="1:17">
      <c r="A7" s="70">
        <v>1</v>
      </c>
      <c r="B7" s="101">
        <v>2</v>
      </c>
      <c r="C7" s="101">
        <v>3</v>
      </c>
      <c r="D7" s="102">
        <v>4</v>
      </c>
      <c r="E7" s="101">
        <v>5</v>
      </c>
      <c r="F7" s="101">
        <v>6</v>
      </c>
      <c r="G7" s="103">
        <v>7</v>
      </c>
      <c r="H7" s="103">
        <v>8</v>
      </c>
      <c r="I7" s="103">
        <v>9</v>
      </c>
      <c r="J7" s="103">
        <v>10</v>
      </c>
      <c r="K7" s="103">
        <v>11</v>
      </c>
      <c r="L7" s="103">
        <v>12</v>
      </c>
      <c r="M7" s="103">
        <v>13</v>
      </c>
      <c r="N7" s="103">
        <v>14</v>
      </c>
      <c r="O7" s="103">
        <v>15</v>
      </c>
      <c r="P7" s="103">
        <v>16</v>
      </c>
      <c r="Q7" s="103">
        <v>17</v>
      </c>
    </row>
    <row r="8" ht="52.5" customHeight="1" spans="1:17">
      <c r="A8" s="104" t="s">
        <v>72</v>
      </c>
      <c r="B8" s="105"/>
      <c r="C8" s="105"/>
      <c r="D8" s="106"/>
      <c r="E8" s="107"/>
      <c r="F8" s="23">
        <v>382000</v>
      </c>
      <c r="G8" s="23">
        <v>4908300</v>
      </c>
      <c r="H8" s="23">
        <v>4908300</v>
      </c>
      <c r="I8" s="23"/>
      <c r="J8" s="23"/>
      <c r="K8" s="23"/>
      <c r="L8" s="23"/>
      <c r="M8" s="23"/>
      <c r="N8" s="23"/>
      <c r="O8" s="23"/>
      <c r="P8" s="23"/>
      <c r="Q8" s="23"/>
    </row>
    <row r="9" ht="52.5" customHeight="1" spans="1:17">
      <c r="A9" s="104" t="str">
        <f>"     "&amp;"征管成本支出（据实拨付）经费"</f>
        <v>     征管成本支出（据实拨付）经费</v>
      </c>
      <c r="B9" s="105" t="s">
        <v>389</v>
      </c>
      <c r="C9" s="105" t="s">
        <v>390</v>
      </c>
      <c r="D9" s="106" t="s">
        <v>391</v>
      </c>
      <c r="E9" s="107">
        <v>5000</v>
      </c>
      <c r="F9" s="23">
        <v>50000</v>
      </c>
      <c r="G9" s="23">
        <v>50000</v>
      </c>
      <c r="H9" s="23">
        <v>50000</v>
      </c>
      <c r="I9" s="23"/>
      <c r="J9" s="23"/>
      <c r="K9" s="23"/>
      <c r="L9" s="23"/>
      <c r="M9" s="23"/>
      <c r="N9" s="23"/>
      <c r="O9" s="23"/>
      <c r="P9" s="23"/>
      <c r="Q9" s="23"/>
    </row>
    <row r="10" ht="52.5" customHeight="1" spans="1:17">
      <c r="A10" s="104" t="str">
        <f t="shared" ref="A10:A13" si="0">"     "&amp;"县级安排日常运行及办案业务经费"</f>
        <v>     县级安排日常运行及办案业务经费</v>
      </c>
      <c r="B10" s="105" t="s">
        <v>392</v>
      </c>
      <c r="C10" s="105" t="s">
        <v>393</v>
      </c>
      <c r="D10" s="106" t="s">
        <v>391</v>
      </c>
      <c r="E10" s="107">
        <v>500</v>
      </c>
      <c r="F10" s="23">
        <v>100000</v>
      </c>
      <c r="G10" s="23">
        <v>100000</v>
      </c>
      <c r="H10" s="23">
        <v>100000</v>
      </c>
      <c r="I10" s="23"/>
      <c r="J10" s="23"/>
      <c r="K10" s="23"/>
      <c r="L10" s="23"/>
      <c r="M10" s="23"/>
      <c r="N10" s="23"/>
      <c r="O10" s="23"/>
      <c r="P10" s="23"/>
      <c r="Q10" s="23"/>
    </row>
    <row r="11" ht="52.5" customHeight="1" spans="1:17">
      <c r="A11" s="104" t="str">
        <f t="shared" si="0"/>
        <v>     县级安排日常运行及办案业务经费</v>
      </c>
      <c r="B11" s="105" t="s">
        <v>394</v>
      </c>
      <c r="C11" s="105" t="s">
        <v>395</v>
      </c>
      <c r="D11" s="106" t="s">
        <v>396</v>
      </c>
      <c r="E11" s="107">
        <v>100</v>
      </c>
      <c r="F11" s="23">
        <v>100000</v>
      </c>
      <c r="G11" s="23">
        <v>100000</v>
      </c>
      <c r="H11" s="23">
        <v>100000</v>
      </c>
      <c r="I11" s="23"/>
      <c r="J11" s="23"/>
      <c r="K11" s="23"/>
      <c r="L11" s="23"/>
      <c r="M11" s="23"/>
      <c r="N11" s="23"/>
      <c r="O11" s="23"/>
      <c r="P11" s="23"/>
      <c r="Q11" s="23"/>
    </row>
    <row r="12" ht="52.5" customHeight="1" spans="1:17">
      <c r="A12" s="104" t="str">
        <f t="shared" si="0"/>
        <v>     县级安排日常运行及办案业务经费</v>
      </c>
      <c r="B12" s="105" t="s">
        <v>397</v>
      </c>
      <c r="C12" s="105" t="s">
        <v>398</v>
      </c>
      <c r="D12" s="106" t="s">
        <v>399</v>
      </c>
      <c r="E12" s="107">
        <v>20</v>
      </c>
      <c r="F12" s="23">
        <v>100000</v>
      </c>
      <c r="G12" s="23">
        <v>100000</v>
      </c>
      <c r="H12" s="23">
        <v>100000</v>
      </c>
      <c r="I12" s="23"/>
      <c r="J12" s="23"/>
      <c r="K12" s="23"/>
      <c r="L12" s="23"/>
      <c r="M12" s="23"/>
      <c r="N12" s="23"/>
      <c r="O12" s="23"/>
      <c r="P12" s="23"/>
      <c r="Q12" s="23"/>
    </row>
    <row r="13" ht="52.5" customHeight="1" spans="1:17">
      <c r="A13" s="104" t="str">
        <f t="shared" si="0"/>
        <v>     县级安排日常运行及办案业务经费</v>
      </c>
      <c r="B13" s="105" t="s">
        <v>400</v>
      </c>
      <c r="C13" s="105" t="s">
        <v>401</v>
      </c>
      <c r="D13" s="106" t="s">
        <v>402</v>
      </c>
      <c r="E13" s="107">
        <v>200</v>
      </c>
      <c r="F13" s="23">
        <v>32000</v>
      </c>
      <c r="G13" s="23">
        <v>32000</v>
      </c>
      <c r="H13" s="23">
        <v>32000</v>
      </c>
      <c r="I13" s="23"/>
      <c r="J13" s="23"/>
      <c r="K13" s="23"/>
      <c r="L13" s="23"/>
      <c r="M13" s="23"/>
      <c r="N13" s="23"/>
      <c r="O13" s="23"/>
      <c r="P13" s="23"/>
      <c r="Q13" s="23"/>
    </row>
    <row r="14" ht="52.5" customHeight="1" spans="1:17">
      <c r="A14" s="104" t="str">
        <f>"     "&amp;"边境地区转移支付资金安排智能交通项目建设资金"</f>
        <v>     边境地区转移支付资金安排智能交通项目建设资金</v>
      </c>
      <c r="B14" s="105" t="s">
        <v>403</v>
      </c>
      <c r="C14" s="105" t="s">
        <v>404</v>
      </c>
      <c r="D14" s="106" t="s">
        <v>405</v>
      </c>
      <c r="E14" s="107">
        <v>1</v>
      </c>
      <c r="F14" s="23"/>
      <c r="G14" s="23">
        <v>4526300</v>
      </c>
      <c r="H14" s="23">
        <v>4526300</v>
      </c>
      <c r="I14" s="23"/>
      <c r="J14" s="23"/>
      <c r="K14" s="23"/>
      <c r="L14" s="23"/>
      <c r="M14" s="23"/>
      <c r="N14" s="23"/>
      <c r="O14" s="23"/>
      <c r="P14" s="23"/>
      <c r="Q14" s="23"/>
    </row>
    <row r="15" ht="30" customHeight="1" spans="1:17">
      <c r="A15" s="108" t="s">
        <v>375</v>
      </c>
      <c r="B15" s="109"/>
      <c r="C15" s="109"/>
      <c r="D15" s="110"/>
      <c r="E15" s="107"/>
      <c r="F15" s="23">
        <v>382000</v>
      </c>
      <c r="G15" s="23">
        <v>4908300</v>
      </c>
      <c r="H15" s="23">
        <v>4908300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6" sqref="C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89"/>
      <c r="N1" s="89" t="s">
        <v>406</v>
      </c>
    </row>
    <row r="2" ht="36" customHeight="1" spans="1:14">
      <c r="A2" s="27" t="str">
        <f>"2025"&amp;"年部门政府购买服务预算表"</f>
        <v>2025年部门政府购买服务预算表</v>
      </c>
      <c r="B2" s="27"/>
      <c r="C2" s="27"/>
      <c r="D2" s="27"/>
      <c r="E2" s="27"/>
      <c r="F2" s="27"/>
      <c r="G2" s="27"/>
      <c r="H2" s="27"/>
      <c r="I2" s="27"/>
      <c r="J2" s="27"/>
      <c r="K2" s="27"/>
      <c r="L2" s="27"/>
      <c r="M2" s="27"/>
      <c r="N2" s="27"/>
    </row>
    <row r="3" ht="21.75" customHeight="1" spans="1:14">
      <c r="A3" s="29" t="str">
        <f>"单位名称："&amp;"云南省陇川县公安局交通警察大队"</f>
        <v>单位名称：云南省陇川县公安局交通警察大队</v>
      </c>
      <c r="B3" s="30"/>
      <c r="C3" s="30"/>
      <c r="D3" s="30"/>
      <c r="E3" s="30"/>
      <c r="F3" s="30"/>
      <c r="G3" s="30"/>
      <c r="H3" s="85"/>
      <c r="I3" s="1"/>
      <c r="J3" s="1"/>
      <c r="K3" s="85"/>
      <c r="L3" s="1"/>
      <c r="M3" s="90"/>
      <c r="N3" s="40" t="s">
        <v>53</v>
      </c>
    </row>
    <row r="4" ht="15.75" customHeight="1" spans="1:14">
      <c r="A4" s="11" t="s">
        <v>378</v>
      </c>
      <c r="B4" s="11" t="s">
        <v>407</v>
      </c>
      <c r="C4" s="11" t="s">
        <v>408</v>
      </c>
      <c r="D4" s="12" t="s">
        <v>195</v>
      </c>
      <c r="E4" s="13"/>
      <c r="F4" s="13"/>
      <c r="G4" s="13"/>
      <c r="H4" s="13"/>
      <c r="I4" s="13"/>
      <c r="J4" s="13"/>
      <c r="K4" s="13"/>
      <c r="L4" s="13"/>
      <c r="M4" s="13"/>
      <c r="N4" s="14"/>
    </row>
    <row r="5" ht="17.25" customHeight="1" spans="1:14">
      <c r="A5" s="16"/>
      <c r="B5" s="16"/>
      <c r="C5" s="16"/>
      <c r="D5" s="71" t="s">
        <v>56</v>
      </c>
      <c r="E5" s="11" t="s">
        <v>60</v>
      </c>
      <c r="F5" s="11" t="s">
        <v>384</v>
      </c>
      <c r="G5" s="11" t="s">
        <v>385</v>
      </c>
      <c r="H5" s="11" t="s">
        <v>386</v>
      </c>
      <c r="I5" s="12" t="s">
        <v>387</v>
      </c>
      <c r="J5" s="13"/>
      <c r="K5" s="13"/>
      <c r="L5" s="13"/>
      <c r="M5" s="13"/>
      <c r="N5" s="14"/>
    </row>
    <row r="6" ht="40.5" customHeight="1" spans="1:14">
      <c r="A6" s="18"/>
      <c r="B6" s="18"/>
      <c r="C6" s="18"/>
      <c r="D6" s="70"/>
      <c r="E6" s="16" t="s">
        <v>59</v>
      </c>
      <c r="F6" s="18"/>
      <c r="G6" s="18"/>
      <c r="H6" s="70"/>
      <c r="I6" s="16" t="s">
        <v>59</v>
      </c>
      <c r="J6" s="16" t="s">
        <v>66</v>
      </c>
      <c r="K6" s="16" t="s">
        <v>67</v>
      </c>
      <c r="L6" s="16" t="s">
        <v>68</v>
      </c>
      <c r="M6" s="16" t="s">
        <v>69</v>
      </c>
      <c r="N6" s="16" t="s">
        <v>70</v>
      </c>
    </row>
    <row r="7" ht="15" customHeight="1" spans="1:14">
      <c r="A7" s="33">
        <v>1</v>
      </c>
      <c r="B7" s="33">
        <v>2</v>
      </c>
      <c r="C7" s="33">
        <v>3</v>
      </c>
      <c r="D7" s="33">
        <v>7</v>
      </c>
      <c r="E7" s="33">
        <v>8</v>
      </c>
      <c r="F7" s="33">
        <v>9</v>
      </c>
      <c r="G7" s="33">
        <v>10</v>
      </c>
      <c r="H7" s="33">
        <v>11</v>
      </c>
      <c r="I7" s="33">
        <v>12</v>
      </c>
      <c r="J7" s="33">
        <v>13</v>
      </c>
      <c r="K7" s="33">
        <v>14</v>
      </c>
      <c r="L7" s="33">
        <v>15</v>
      </c>
      <c r="M7" s="33">
        <v>16</v>
      </c>
      <c r="N7" s="33">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56</v>
      </c>
      <c r="B10" s="88"/>
      <c r="C10" s="88"/>
      <c r="D10" s="23"/>
      <c r="E10" s="23"/>
      <c r="F10" s="23"/>
      <c r="G10" s="23"/>
      <c r="H10" s="23"/>
      <c r="I10" s="23"/>
      <c r="J10" s="23"/>
      <c r="K10" s="23"/>
      <c r="L10" s="23"/>
      <c r="M10" s="23"/>
      <c r="N10" s="23"/>
    </row>
    <row r="11" customHeight="1" spans="1:1">
      <c r="A11" t="s">
        <v>376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60"/>
      <c r="B1" s="60"/>
      <c r="C1" s="60"/>
      <c r="D1" s="61"/>
      <c r="E1" s="61"/>
      <c r="F1" s="61"/>
      <c r="G1" s="61"/>
      <c r="H1" s="61"/>
      <c r="I1" s="61"/>
      <c r="J1" s="61"/>
      <c r="K1" s="61"/>
      <c r="L1" s="61"/>
      <c r="M1" s="79" t="s">
        <v>409</v>
      </c>
    </row>
    <row r="2" ht="27.75" customHeight="1" spans="1:13">
      <c r="A2" s="62" t="str">
        <f>"2025"&amp;"年县对下转移支付预算表"</f>
        <v>2025年县对下转移支付预算表</v>
      </c>
      <c r="B2" s="5"/>
      <c r="C2" s="5"/>
      <c r="D2" s="53"/>
      <c r="E2" s="53"/>
      <c r="F2" s="53"/>
      <c r="G2" s="53"/>
      <c r="H2" s="53"/>
      <c r="I2" s="53"/>
      <c r="J2" s="53"/>
      <c r="K2" s="53"/>
      <c r="L2" s="53"/>
      <c r="M2" s="5"/>
    </row>
    <row r="3" customHeight="1" spans="1:13">
      <c r="A3" s="63" t="s">
        <v>1</v>
      </c>
      <c r="B3" s="64"/>
      <c r="C3" s="64"/>
      <c r="D3" s="9"/>
      <c r="E3" s="9"/>
      <c r="F3" s="9"/>
      <c r="G3" s="9"/>
      <c r="H3" s="9"/>
      <c r="I3" s="9"/>
      <c r="J3" s="9"/>
      <c r="K3" s="9"/>
      <c r="L3" s="9"/>
      <c r="M3" s="80"/>
    </row>
    <row r="4" ht="18" customHeight="1" spans="1:13">
      <c r="A4" s="65" t="str">
        <f>"单位名称："&amp;"云南省陇川县公安局交通警察大队"</f>
        <v>单位名称：云南省陇川县公安局交通警察大队</v>
      </c>
      <c r="B4" s="66"/>
      <c r="C4" s="66"/>
      <c r="D4" s="9"/>
      <c r="E4" s="9"/>
      <c r="F4" s="9"/>
      <c r="G4" s="9"/>
      <c r="H4" s="9"/>
      <c r="I4" s="9"/>
      <c r="J4" s="9"/>
      <c r="K4" s="9"/>
      <c r="L4" s="9"/>
      <c r="M4" s="81"/>
    </row>
    <row r="5" ht="19.5" customHeight="1" spans="1:13">
      <c r="A5" s="67" t="s">
        <v>410</v>
      </c>
      <c r="B5" s="12" t="s">
        <v>195</v>
      </c>
      <c r="C5" s="13"/>
      <c r="D5" s="68"/>
      <c r="E5" s="69" t="s">
        <v>411</v>
      </c>
      <c r="F5" s="69"/>
      <c r="G5" s="69"/>
      <c r="H5" s="69"/>
      <c r="I5" s="69"/>
      <c r="J5" s="69"/>
      <c r="K5" s="69"/>
      <c r="L5" s="69"/>
      <c r="M5" s="14"/>
    </row>
    <row r="6" ht="40.5" customHeight="1" spans="1:13">
      <c r="A6" s="70"/>
      <c r="B6" s="71" t="s">
        <v>56</v>
      </c>
      <c r="C6" s="11" t="s">
        <v>60</v>
      </c>
      <c r="D6" s="72" t="s">
        <v>412</v>
      </c>
      <c r="E6" s="72" t="s">
        <v>413</v>
      </c>
      <c r="F6" s="72" t="s">
        <v>414</v>
      </c>
      <c r="G6" s="72" t="s">
        <v>415</v>
      </c>
      <c r="H6" s="72" t="s">
        <v>416</v>
      </c>
      <c r="I6" s="72" t="s">
        <v>417</v>
      </c>
      <c r="J6" s="72" t="s">
        <v>418</v>
      </c>
      <c r="K6" s="72" t="s">
        <v>419</v>
      </c>
      <c r="L6" s="72" t="s">
        <v>420</v>
      </c>
      <c r="M6" s="31" t="s">
        <v>421</v>
      </c>
    </row>
    <row r="7" ht="19.5" customHeight="1" spans="1:13">
      <c r="A7" s="33">
        <v>1</v>
      </c>
      <c r="B7" s="33">
        <v>2</v>
      </c>
      <c r="C7" s="73">
        <v>3</v>
      </c>
      <c r="D7" s="74">
        <v>4</v>
      </c>
      <c r="E7" s="73">
        <v>5</v>
      </c>
      <c r="F7" s="74">
        <v>6</v>
      </c>
      <c r="G7" s="73">
        <v>7</v>
      </c>
      <c r="H7" s="73">
        <v>8</v>
      </c>
      <c r="I7" s="73">
        <v>9</v>
      </c>
      <c r="J7" s="73">
        <v>10</v>
      </c>
      <c r="K7" s="73">
        <v>11</v>
      </c>
      <c r="L7" s="73">
        <v>12</v>
      </c>
      <c r="M7" s="82">
        <v>13</v>
      </c>
    </row>
    <row r="8" ht="19.5" customHeight="1" spans="1:13">
      <c r="A8" s="34"/>
      <c r="B8" s="75"/>
      <c r="C8" s="75"/>
      <c r="D8" s="76"/>
      <c r="E8" s="77"/>
      <c r="F8" s="77"/>
      <c r="G8" s="77"/>
      <c r="H8" s="77"/>
      <c r="I8" s="77"/>
      <c r="J8" s="77"/>
      <c r="K8" s="77"/>
      <c r="L8" s="77"/>
      <c r="M8" s="83"/>
    </row>
    <row r="9" ht="19.5" customHeight="1" spans="1:13">
      <c r="A9" s="34"/>
      <c r="B9" s="75"/>
      <c r="C9" s="75"/>
      <c r="D9" s="76"/>
      <c r="E9" s="78"/>
      <c r="F9" s="78"/>
      <c r="G9" s="78"/>
      <c r="H9" s="78"/>
      <c r="I9" s="78"/>
      <c r="J9" s="78"/>
      <c r="K9" s="78"/>
      <c r="L9" s="78"/>
      <c r="M9" s="84"/>
    </row>
    <row r="10" ht="19.5" customHeight="1" spans="1:13">
      <c r="A10" s="49" t="s">
        <v>56</v>
      </c>
      <c r="B10" s="75"/>
      <c r="C10" s="75"/>
      <c r="D10" s="76"/>
      <c r="E10" s="77"/>
      <c r="F10" s="77"/>
      <c r="G10" s="77"/>
      <c r="H10" s="77"/>
      <c r="I10" s="77"/>
      <c r="J10" s="77"/>
      <c r="K10" s="77"/>
      <c r="L10" s="77"/>
      <c r="M10" s="83"/>
    </row>
    <row r="11" customHeight="1" spans="1:1">
      <c r="A11" t="s">
        <v>376</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6" sqref="G26"/>
    </sheetView>
  </sheetViews>
  <sheetFormatPr defaultColWidth="9.14285714285714" defaultRowHeight="12" customHeight="1" outlineLevelRow="7"/>
  <cols>
    <col min="1" max="10" width="12.2" customWidth="1"/>
  </cols>
  <sheetData>
    <row r="1" customHeight="1" spans="10:10">
      <c r="J1" s="59" t="s">
        <v>422</v>
      </c>
    </row>
    <row r="2" ht="28.5" customHeight="1" spans="1:10">
      <c r="A2" s="52" t="str">
        <f>"2025"&amp;"年县对下转移支付绩效目标表"</f>
        <v>2025年县对下转移支付绩效目标表</v>
      </c>
      <c r="B2" s="5"/>
      <c r="C2" s="5"/>
      <c r="D2" s="5"/>
      <c r="E2" s="5"/>
      <c r="F2" s="53"/>
      <c r="G2" s="5"/>
      <c r="H2" s="53"/>
      <c r="I2" s="53"/>
      <c r="J2" s="5"/>
    </row>
    <row r="3" ht="17.25" customHeight="1" spans="1:8">
      <c r="A3" s="6" t="str">
        <f>"单位名称："&amp;"云南省陇川县公安局交通警察大队"</f>
        <v>单位名称：云南省陇川县公安局交通警察大队</v>
      </c>
      <c r="B3" s="54"/>
      <c r="C3" s="54"/>
      <c r="D3" s="54"/>
      <c r="E3" s="54"/>
      <c r="F3" s="55"/>
      <c r="G3" s="54"/>
      <c r="H3" s="55"/>
    </row>
    <row r="4" ht="44.25" customHeight="1" spans="1:10">
      <c r="A4" s="32" t="s">
        <v>293</v>
      </c>
      <c r="B4" s="32" t="s">
        <v>294</v>
      </c>
      <c r="C4" s="32" t="s">
        <v>295</v>
      </c>
      <c r="D4" s="32" t="s">
        <v>296</v>
      </c>
      <c r="E4" s="32" t="s">
        <v>297</v>
      </c>
      <c r="F4" s="56" t="s">
        <v>298</v>
      </c>
      <c r="G4" s="32" t="s">
        <v>299</v>
      </c>
      <c r="H4" s="56" t="s">
        <v>300</v>
      </c>
      <c r="I4" s="56" t="s">
        <v>301</v>
      </c>
      <c r="J4" s="32" t="s">
        <v>302</v>
      </c>
    </row>
    <row r="5" ht="14.25" customHeight="1" spans="1:10">
      <c r="A5" s="32">
        <v>1</v>
      </c>
      <c r="B5" s="32">
        <v>2</v>
      </c>
      <c r="C5" s="32">
        <v>3</v>
      </c>
      <c r="D5" s="32">
        <v>4</v>
      </c>
      <c r="E5" s="32">
        <v>5</v>
      </c>
      <c r="F5" s="56">
        <v>6</v>
      </c>
      <c r="G5" s="32">
        <v>7</v>
      </c>
      <c r="H5" s="56">
        <v>8</v>
      </c>
      <c r="I5" s="56">
        <v>9</v>
      </c>
      <c r="J5" s="32">
        <v>10</v>
      </c>
    </row>
    <row r="6" ht="29.7" customHeight="1" spans="1:10">
      <c r="A6" s="34"/>
      <c r="B6" s="47"/>
      <c r="C6" s="47"/>
      <c r="D6" s="47"/>
      <c r="E6" s="57"/>
      <c r="F6" s="58"/>
      <c r="G6" s="57"/>
      <c r="H6" s="58"/>
      <c r="I6" s="58"/>
      <c r="J6" s="57"/>
    </row>
    <row r="7" ht="29.7" customHeight="1" spans="1:10">
      <c r="A7" s="34"/>
      <c r="B7" s="22" t="s">
        <v>423</v>
      </c>
      <c r="C7" s="22" t="s">
        <v>423</v>
      </c>
      <c r="D7" s="22" t="s">
        <v>423</v>
      </c>
      <c r="E7" s="34" t="s">
        <v>423</v>
      </c>
      <c r="F7" s="22" t="s">
        <v>423</v>
      </c>
      <c r="G7" s="34" t="s">
        <v>423</v>
      </c>
      <c r="H7" s="22" t="s">
        <v>423</v>
      </c>
      <c r="I7" s="22" t="s">
        <v>423</v>
      </c>
      <c r="J7" s="34" t="s">
        <v>423</v>
      </c>
    </row>
    <row r="8" ht="30" customHeight="1" spans="1:1">
      <c r="A8" t="s">
        <v>376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8" sqref="C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0" t="s">
        <v>424</v>
      </c>
    </row>
    <row r="2" ht="28.5" customHeight="1" spans="1:8">
      <c r="A2" s="41" t="str">
        <f>"2025"&amp;"年新增资产配置表"</f>
        <v>2025年新增资产配置表</v>
      </c>
      <c r="B2" s="27"/>
      <c r="C2" s="27"/>
      <c r="D2" s="27"/>
      <c r="E2" s="27"/>
      <c r="F2" s="27"/>
      <c r="G2" s="27"/>
      <c r="H2" s="27"/>
    </row>
    <row r="3" ht="13.5" customHeight="1" spans="1:8">
      <c r="A3" s="42" t="str">
        <f>"单位名称："&amp;"云南省陇川县公安局交通警察大队"</f>
        <v>单位名称：云南省陇川县公安局交通警察大队</v>
      </c>
      <c r="B3" s="29"/>
      <c r="C3" s="43"/>
      <c r="D3" s="1"/>
      <c r="E3" s="1"/>
      <c r="F3" s="1"/>
      <c r="G3" s="1"/>
      <c r="H3" s="1"/>
    </row>
    <row r="4" ht="18" customHeight="1" spans="1:8">
      <c r="A4" s="11" t="s">
        <v>188</v>
      </c>
      <c r="B4" s="11" t="s">
        <v>425</v>
      </c>
      <c r="C4" s="11" t="s">
        <v>426</v>
      </c>
      <c r="D4" s="11" t="s">
        <v>427</v>
      </c>
      <c r="E4" s="11" t="s">
        <v>428</v>
      </c>
      <c r="F4" s="44" t="s">
        <v>429</v>
      </c>
      <c r="G4" s="45"/>
      <c r="H4" s="46"/>
    </row>
    <row r="5" ht="18" customHeight="1" spans="1:8">
      <c r="A5" s="18"/>
      <c r="B5" s="18"/>
      <c r="C5" s="18"/>
      <c r="D5" s="18"/>
      <c r="E5" s="18"/>
      <c r="F5" s="32" t="s">
        <v>382</v>
      </c>
      <c r="G5" s="32" t="s">
        <v>430</v>
      </c>
      <c r="H5" s="32" t="s">
        <v>431</v>
      </c>
    </row>
    <row r="6" ht="21" customHeight="1" spans="1:8">
      <c r="A6" s="32">
        <v>1</v>
      </c>
      <c r="B6" s="32">
        <v>2</v>
      </c>
      <c r="C6" s="32">
        <v>3</v>
      </c>
      <c r="D6" s="32">
        <v>4</v>
      </c>
      <c r="E6" s="32">
        <v>5</v>
      </c>
      <c r="F6" s="32">
        <v>6</v>
      </c>
      <c r="G6" s="32">
        <v>7</v>
      </c>
      <c r="H6" s="32">
        <v>8</v>
      </c>
    </row>
    <row r="7" ht="33" customHeight="1" spans="1:8">
      <c r="A7" s="47"/>
      <c r="B7" s="47"/>
      <c r="C7" s="47"/>
      <c r="D7" s="47"/>
      <c r="E7" s="47"/>
      <c r="F7" s="38"/>
      <c r="G7" s="48"/>
      <c r="H7" s="48"/>
    </row>
    <row r="8" ht="24" customHeight="1" spans="1:8">
      <c r="A8" s="49" t="s">
        <v>56</v>
      </c>
      <c r="B8" s="50"/>
      <c r="C8" s="50"/>
      <c r="D8" s="50"/>
      <c r="E8" s="50"/>
      <c r="F8" s="39"/>
      <c r="G8" s="51"/>
      <c r="H8" s="51"/>
    </row>
    <row r="9" ht="44" customHeight="1" spans="1:1">
      <c r="A9" t="s">
        <v>376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432</v>
      </c>
    </row>
    <row r="2" ht="27.75" customHeight="1" spans="1:11">
      <c r="A2" s="27" t="str">
        <f>"2025"&amp;"年上级转移支付补助项目支出预算表"</f>
        <v>2025年上级转移支付补助项目支出预算表</v>
      </c>
      <c r="B2" s="27"/>
      <c r="C2" s="27"/>
      <c r="D2" s="27"/>
      <c r="E2" s="27"/>
      <c r="F2" s="27"/>
      <c r="G2" s="27"/>
      <c r="H2" s="27"/>
      <c r="I2" s="27"/>
      <c r="J2" s="27"/>
      <c r="K2" s="27"/>
    </row>
    <row r="3" ht="13.5" customHeight="1" spans="1:11">
      <c r="A3" s="28" t="str">
        <f>"单位名称："&amp;"云南省陇川县公安局交通警察大队"</f>
        <v>单位名称：云南省陇川县公安局交通警察大队</v>
      </c>
      <c r="B3" s="29"/>
      <c r="C3" s="29"/>
      <c r="D3" s="29"/>
      <c r="E3" s="29"/>
      <c r="F3" s="29"/>
      <c r="G3" s="29"/>
      <c r="H3" s="30"/>
      <c r="I3" s="30"/>
      <c r="J3" s="30"/>
      <c r="K3" s="37" t="s">
        <v>53</v>
      </c>
    </row>
    <row r="4" ht="21.75" customHeight="1" spans="1:11">
      <c r="A4" s="31" t="s">
        <v>255</v>
      </c>
      <c r="B4" s="31" t="s">
        <v>190</v>
      </c>
      <c r="C4" s="31" t="s">
        <v>256</v>
      </c>
      <c r="D4" s="32" t="s">
        <v>191</v>
      </c>
      <c r="E4" s="32" t="s">
        <v>192</v>
      </c>
      <c r="F4" s="32" t="s">
        <v>257</v>
      </c>
      <c r="G4" s="32" t="s">
        <v>258</v>
      </c>
      <c r="H4" s="33" t="s">
        <v>56</v>
      </c>
      <c r="I4" s="33" t="s">
        <v>433</v>
      </c>
      <c r="J4" s="33"/>
      <c r="K4" s="33"/>
    </row>
    <row r="5" ht="21.75" customHeight="1" spans="1:11">
      <c r="A5" s="31"/>
      <c r="B5" s="31"/>
      <c r="C5" s="31"/>
      <c r="D5" s="32"/>
      <c r="E5" s="32"/>
      <c r="F5" s="32"/>
      <c r="G5" s="32"/>
      <c r="H5" s="33"/>
      <c r="I5" s="32" t="s">
        <v>60</v>
      </c>
      <c r="J5" s="32" t="s">
        <v>61</v>
      </c>
      <c r="K5" s="32" t="s">
        <v>62</v>
      </c>
    </row>
    <row r="6" ht="40.5" customHeight="1" spans="1:11">
      <c r="A6" s="31"/>
      <c r="B6" s="31"/>
      <c r="C6" s="31"/>
      <c r="D6" s="32"/>
      <c r="E6" s="32"/>
      <c r="F6" s="32"/>
      <c r="G6" s="32"/>
      <c r="H6" s="33"/>
      <c r="I6" s="32" t="s">
        <v>59</v>
      </c>
      <c r="J6" s="32"/>
      <c r="K6" s="32"/>
    </row>
    <row r="7" ht="15" customHeight="1" spans="1:11">
      <c r="A7" s="19">
        <v>1</v>
      </c>
      <c r="B7" s="19">
        <v>2</v>
      </c>
      <c r="C7" s="19">
        <v>3</v>
      </c>
      <c r="D7" s="19">
        <v>4</v>
      </c>
      <c r="E7" s="19">
        <v>5</v>
      </c>
      <c r="F7" s="19">
        <v>6</v>
      </c>
      <c r="G7" s="19">
        <v>7</v>
      </c>
      <c r="H7" s="19">
        <v>8</v>
      </c>
      <c r="I7" s="19">
        <v>9</v>
      </c>
      <c r="J7" s="20">
        <v>10</v>
      </c>
      <c r="K7" s="20">
        <v>11</v>
      </c>
    </row>
    <row r="8" ht="52.5" customHeight="1" spans="1:11">
      <c r="A8" s="34"/>
      <c r="B8" s="22"/>
      <c r="C8" s="34"/>
      <c r="D8" s="34"/>
      <c r="E8" s="34"/>
      <c r="F8" s="34"/>
      <c r="G8" s="34"/>
      <c r="H8" s="23"/>
      <c r="I8" s="23"/>
      <c r="J8" s="23"/>
      <c r="K8" s="38"/>
    </row>
    <row r="9" ht="52.5" customHeight="1" spans="1:11">
      <c r="A9" s="22"/>
      <c r="B9" s="22"/>
      <c r="C9" s="22"/>
      <c r="D9" s="22"/>
      <c r="E9" s="22"/>
      <c r="F9" s="22"/>
      <c r="G9" s="22"/>
      <c r="H9" s="23"/>
      <c r="I9" s="23"/>
      <c r="J9" s="23"/>
      <c r="K9" s="39"/>
    </row>
    <row r="10" ht="30" customHeight="1" spans="1:11">
      <c r="A10" s="35" t="s">
        <v>375</v>
      </c>
      <c r="B10" s="36"/>
      <c r="C10" s="36"/>
      <c r="D10" s="36"/>
      <c r="E10" s="36"/>
      <c r="F10" s="36"/>
      <c r="G10" s="36"/>
      <c r="H10" s="23"/>
      <c r="I10" s="23"/>
      <c r="J10" s="23"/>
      <c r="K10" s="39"/>
    </row>
    <row r="11" customHeight="1" spans="1:1">
      <c r="A11" t="s">
        <v>376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E14" sqref="E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434</v>
      </c>
    </row>
    <row r="2" ht="27.75" customHeight="1" spans="1:7">
      <c r="A2" s="5" t="str">
        <f>"2025"&amp;"年部门项目支出中期规划预算表"</f>
        <v>2025年部门项目支出中期规划预算表</v>
      </c>
      <c r="B2" s="5"/>
      <c r="C2" s="5"/>
      <c r="D2" s="5"/>
      <c r="E2" s="5"/>
      <c r="F2" s="5"/>
      <c r="G2" s="5"/>
    </row>
    <row r="3" ht="20" customHeight="1" spans="1:7">
      <c r="A3" s="6" t="str">
        <f>"单位名称："&amp;"云南省陇川县公安局交通警察大队"</f>
        <v>单位名称：云南省陇川县公安局交通警察大队</v>
      </c>
      <c r="B3" s="7"/>
      <c r="C3" s="7"/>
      <c r="D3" s="7"/>
      <c r="E3" s="8"/>
      <c r="F3" s="8"/>
      <c r="G3" s="9" t="s">
        <v>53</v>
      </c>
    </row>
    <row r="4" ht="21.75" customHeight="1" spans="1:7">
      <c r="A4" s="10" t="s">
        <v>256</v>
      </c>
      <c r="B4" s="10" t="s">
        <v>255</v>
      </c>
      <c r="C4" s="10" t="s">
        <v>190</v>
      </c>
      <c r="D4" s="11" t="s">
        <v>435</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11606300</v>
      </c>
      <c r="F8" s="23">
        <v>11706300</v>
      </c>
      <c r="G8" s="23">
        <v>4526300</v>
      </c>
    </row>
    <row r="9" ht="52.5" customHeight="1" spans="1:7">
      <c r="A9" s="21" t="s">
        <v>72</v>
      </c>
      <c r="B9" s="22" t="s">
        <v>436</v>
      </c>
      <c r="C9" s="22" t="s">
        <v>266</v>
      </c>
      <c r="D9" s="22" t="s">
        <v>437</v>
      </c>
      <c r="E9" s="23">
        <v>300000</v>
      </c>
      <c r="F9" s="23">
        <v>300000</v>
      </c>
      <c r="G9" s="23"/>
    </row>
    <row r="10" ht="52.5" customHeight="1" spans="1:7">
      <c r="A10" s="21" t="s">
        <v>72</v>
      </c>
      <c r="B10" s="22" t="s">
        <v>436</v>
      </c>
      <c r="C10" s="22" t="s">
        <v>275</v>
      </c>
      <c r="D10" s="22" t="s">
        <v>437</v>
      </c>
      <c r="E10" s="23">
        <v>1500000</v>
      </c>
      <c r="F10" s="23">
        <v>2000000</v>
      </c>
      <c r="G10" s="23"/>
    </row>
    <row r="11" ht="52.5" customHeight="1" spans="1:7">
      <c r="A11" s="21" t="s">
        <v>72</v>
      </c>
      <c r="B11" s="22" t="s">
        <v>438</v>
      </c>
      <c r="C11" s="22" t="s">
        <v>288</v>
      </c>
      <c r="D11" s="22" t="s">
        <v>437</v>
      </c>
      <c r="E11" s="23">
        <v>900000</v>
      </c>
      <c r="F11" s="23">
        <v>500000</v>
      </c>
      <c r="G11" s="23"/>
    </row>
    <row r="12" ht="52.5" customHeight="1" spans="1:7">
      <c r="A12" s="21" t="s">
        <v>72</v>
      </c>
      <c r="B12" s="22" t="s">
        <v>438</v>
      </c>
      <c r="C12" s="22" t="s">
        <v>271</v>
      </c>
      <c r="D12" s="22" t="s">
        <v>437</v>
      </c>
      <c r="E12" s="23">
        <v>4380000</v>
      </c>
      <c r="F12" s="23">
        <v>4380000</v>
      </c>
      <c r="G12" s="23"/>
    </row>
    <row r="13" ht="52.5" customHeight="1" spans="1:7">
      <c r="A13" s="21" t="s">
        <v>72</v>
      </c>
      <c r="B13" s="22" t="s">
        <v>438</v>
      </c>
      <c r="C13" s="22" t="s">
        <v>261</v>
      </c>
      <c r="D13" s="22" t="s">
        <v>437</v>
      </c>
      <c r="E13" s="23">
        <v>4526300</v>
      </c>
      <c r="F13" s="23">
        <v>4526300</v>
      </c>
      <c r="G13" s="23">
        <v>4526300</v>
      </c>
    </row>
    <row r="14" ht="30" customHeight="1" spans="1:7">
      <c r="A14" s="24" t="s">
        <v>56</v>
      </c>
      <c r="B14" s="25" t="s">
        <v>423</v>
      </c>
      <c r="C14" s="25"/>
      <c r="D14" s="26"/>
      <c r="E14" s="23">
        <v>11606300</v>
      </c>
      <c r="F14" s="23">
        <v>11706300</v>
      </c>
      <c r="G14" s="23">
        <v>4526300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20.2857142857143"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2"/>
      <c r="B1" s="1"/>
      <c r="C1" s="1"/>
      <c r="D1" s="1"/>
      <c r="E1" s="1"/>
      <c r="F1" s="1"/>
      <c r="G1" s="1"/>
      <c r="H1" s="1"/>
      <c r="I1" s="85"/>
      <c r="J1" s="1"/>
      <c r="K1" s="1"/>
      <c r="L1" s="1"/>
      <c r="M1" s="1"/>
      <c r="N1" s="1"/>
      <c r="O1" s="1"/>
      <c r="P1" s="89" t="s">
        <v>52</v>
      </c>
      <c r="Q1" s="89" t="s">
        <v>52</v>
      </c>
    </row>
    <row r="2" ht="36.75" customHeight="1" spans="1:19">
      <c r="A2" s="27" t="str">
        <f>"2025"&amp;"年部门收入预算表"</f>
        <v>2025年部门收入预算表</v>
      </c>
      <c r="B2" s="27"/>
      <c r="C2" s="27"/>
      <c r="D2" s="27"/>
      <c r="E2" s="27"/>
      <c r="F2" s="27"/>
      <c r="G2" s="27"/>
      <c r="H2" s="27"/>
      <c r="I2" s="27"/>
      <c r="J2" s="27"/>
      <c r="K2" s="27"/>
      <c r="L2" s="27"/>
      <c r="M2" s="27"/>
      <c r="N2" s="27"/>
      <c r="O2" s="27"/>
      <c r="P2" s="27"/>
      <c r="Q2" s="27"/>
      <c r="R2" s="27"/>
      <c r="S2" s="27"/>
    </row>
    <row r="3" ht="18" customHeight="1" spans="1:17">
      <c r="A3" s="29" t="str">
        <f>"单位名称："&amp;"云南省陇川县公安局交通警察大队"</f>
        <v>单位名称：云南省陇川县公安局交通警察大队</v>
      </c>
      <c r="B3" s="29"/>
      <c r="C3" s="43"/>
      <c r="D3" s="43"/>
      <c r="E3" s="43"/>
      <c r="F3" s="43"/>
      <c r="G3" s="43"/>
      <c r="H3" s="43"/>
      <c r="I3" s="43"/>
      <c r="J3" s="43"/>
      <c r="K3" s="43"/>
      <c r="L3" s="43"/>
      <c r="M3" s="43"/>
      <c r="N3" s="43"/>
      <c r="O3" s="43"/>
      <c r="P3" s="89" t="s">
        <v>53</v>
      </c>
      <c r="Q3" s="89"/>
    </row>
    <row r="4" ht="21" customHeight="1" spans="1:19">
      <c r="A4" s="11" t="s">
        <v>54</v>
      </c>
      <c r="B4" s="11" t="s">
        <v>55</v>
      </c>
      <c r="C4" s="11" t="s">
        <v>56</v>
      </c>
      <c r="D4" s="44" t="s">
        <v>57</v>
      </c>
      <c r="E4" s="45"/>
      <c r="F4" s="45"/>
      <c r="G4" s="45"/>
      <c r="H4" s="45"/>
      <c r="I4" s="13"/>
      <c r="J4" s="45"/>
      <c r="K4" s="45"/>
      <c r="L4" s="45"/>
      <c r="M4" s="45"/>
      <c r="N4" s="46"/>
      <c r="O4" s="44" t="s">
        <v>58</v>
      </c>
      <c r="P4" s="45"/>
      <c r="Q4" s="45"/>
      <c r="R4" s="45"/>
      <c r="S4" s="46"/>
    </row>
    <row r="5" ht="41.25" customHeight="1" spans="1:19">
      <c r="A5" s="16"/>
      <c r="B5" s="16"/>
      <c r="C5" s="16"/>
      <c r="D5" s="16" t="s">
        <v>59</v>
      </c>
      <c r="E5" s="16" t="s">
        <v>60</v>
      </c>
      <c r="F5" s="16" t="s">
        <v>61</v>
      </c>
      <c r="G5" s="16" t="s">
        <v>62</v>
      </c>
      <c r="H5" s="11" t="s">
        <v>63</v>
      </c>
      <c r="I5" s="185" t="s">
        <v>64</v>
      </c>
      <c r="J5" s="185"/>
      <c r="K5" s="185"/>
      <c r="L5" s="185"/>
      <c r="M5" s="185"/>
      <c r="N5" s="185"/>
      <c r="O5" s="11" t="s">
        <v>59</v>
      </c>
      <c r="P5" s="11" t="s">
        <v>60</v>
      </c>
      <c r="Q5" s="11" t="s">
        <v>61</v>
      </c>
      <c r="R5" s="11" t="s">
        <v>62</v>
      </c>
      <c r="S5" s="11" t="s">
        <v>65</v>
      </c>
    </row>
    <row r="6" ht="43.5" customHeight="1" spans="1:19">
      <c r="A6" s="70"/>
      <c r="B6" s="70"/>
      <c r="C6" s="70"/>
      <c r="D6" s="71"/>
      <c r="E6" s="71"/>
      <c r="F6" s="71"/>
      <c r="G6" s="70"/>
      <c r="H6" s="70"/>
      <c r="I6" s="33" t="s">
        <v>59</v>
      </c>
      <c r="J6" s="31" t="s">
        <v>66</v>
      </c>
      <c r="K6" s="31" t="s">
        <v>67</v>
      </c>
      <c r="L6" s="10" t="s">
        <v>68</v>
      </c>
      <c r="M6" s="10" t="s">
        <v>69</v>
      </c>
      <c r="N6" s="10" t="s">
        <v>70</v>
      </c>
      <c r="O6" s="71"/>
      <c r="P6" s="71"/>
      <c r="Q6" s="71"/>
      <c r="R6" s="71"/>
      <c r="S6" s="71"/>
    </row>
    <row r="7" ht="21" customHeight="1" spans="1:19">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c r="R7" s="33">
        <v>18</v>
      </c>
      <c r="S7" s="56">
        <v>19</v>
      </c>
    </row>
    <row r="8" ht="52.5" customHeight="1" spans="1:19">
      <c r="A8" s="183" t="s">
        <v>71</v>
      </c>
      <c r="B8" s="183" t="s">
        <v>72</v>
      </c>
      <c r="C8" s="23">
        <v>17236287.18</v>
      </c>
      <c r="D8" s="23">
        <v>17236287.18</v>
      </c>
      <c r="E8" s="23">
        <v>17236287.18</v>
      </c>
      <c r="F8" s="23"/>
      <c r="G8" s="23"/>
      <c r="H8" s="23"/>
      <c r="I8" s="23"/>
      <c r="J8" s="23"/>
      <c r="K8" s="23"/>
      <c r="L8" s="23"/>
      <c r="M8" s="23"/>
      <c r="N8" s="23"/>
      <c r="O8" s="23"/>
      <c r="P8" s="23"/>
      <c r="Q8" s="23"/>
      <c r="R8" s="23"/>
      <c r="S8" s="23"/>
    </row>
    <row r="9" ht="30" customHeight="1" spans="1:19">
      <c r="A9" s="12" t="s">
        <v>56</v>
      </c>
      <c r="B9" s="184"/>
      <c r="C9" s="170">
        <v>17236287.18</v>
      </c>
      <c r="D9" s="170">
        <v>17236287.18</v>
      </c>
      <c r="E9" s="170">
        <v>17236287.18</v>
      </c>
      <c r="F9" s="170"/>
      <c r="G9" s="170"/>
      <c r="H9" s="170"/>
      <c r="I9" s="170"/>
      <c r="J9" s="170"/>
      <c r="K9" s="170"/>
      <c r="L9" s="170"/>
      <c r="M9" s="170"/>
      <c r="N9" s="170"/>
      <c r="O9" s="170"/>
      <c r="P9" s="170"/>
      <c r="Q9" s="170"/>
      <c r="R9" s="170"/>
      <c r="S9" s="17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5" workbookViewId="0">
      <selection activeCell="P4" sqref="P$1:P$1048576"/>
    </sheetView>
  </sheetViews>
  <sheetFormatPr defaultColWidth="8.84761904761905" defaultRowHeight="15" customHeight="1"/>
  <cols>
    <col min="1" max="1" width="9.62857142857143" customWidth="1"/>
    <col min="2" max="2" width="1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2"/>
      <c r="B1" s="172"/>
      <c r="C1" s="172"/>
      <c r="D1" s="172"/>
      <c r="E1" s="172"/>
      <c r="F1" s="172"/>
      <c r="G1" s="172"/>
      <c r="H1" s="172"/>
      <c r="I1" s="172"/>
      <c r="J1" s="172"/>
      <c r="K1" s="172"/>
      <c r="L1" s="172"/>
      <c r="M1" s="172"/>
      <c r="N1" s="40" t="s">
        <v>73</v>
      </c>
      <c r="O1" s="40"/>
    </row>
    <row r="2" ht="36" customHeight="1" spans="1:15">
      <c r="A2" s="173" t="str">
        <f>"2025"&amp;"年部门支出预算表"</f>
        <v>2025年部门支出预算表</v>
      </c>
      <c r="B2" s="173"/>
      <c r="C2" s="173"/>
      <c r="D2" s="173"/>
      <c r="E2" s="173"/>
      <c r="F2" s="173"/>
      <c r="G2" s="173"/>
      <c r="H2" s="173"/>
      <c r="I2" s="173"/>
      <c r="J2" s="173"/>
      <c r="K2" s="173"/>
      <c r="L2" s="173"/>
      <c r="M2" s="173"/>
      <c r="N2" s="173"/>
      <c r="O2" s="173"/>
    </row>
    <row r="3" ht="18.75" customHeight="1" spans="1:15">
      <c r="A3" s="29" t="str">
        <f>"单位名称："&amp;"云南省陇川县公安局交通警察大队"</f>
        <v>单位名称：云南省陇川县公安局交通警察大队</v>
      </c>
      <c r="B3" s="29"/>
      <c r="C3" s="29"/>
      <c r="D3" s="29"/>
      <c r="E3" s="29"/>
      <c r="F3" s="29"/>
      <c r="G3" s="172"/>
      <c r="H3" s="172"/>
      <c r="I3" s="172"/>
      <c r="J3" s="172"/>
      <c r="K3" s="172"/>
      <c r="L3" s="172"/>
      <c r="M3" s="172"/>
      <c r="N3" s="40" t="s">
        <v>1</v>
      </c>
      <c r="O3" s="40"/>
    </row>
    <row r="4" ht="31.5" customHeight="1" spans="1:15">
      <c r="A4" s="174" t="s">
        <v>74</v>
      </c>
      <c r="B4" s="174" t="s">
        <v>75</v>
      </c>
      <c r="C4" s="174" t="s">
        <v>56</v>
      </c>
      <c r="D4" s="174" t="s">
        <v>60</v>
      </c>
      <c r="E4" s="174"/>
      <c r="F4" s="174"/>
      <c r="G4" s="174" t="s">
        <v>61</v>
      </c>
      <c r="H4" s="174" t="s">
        <v>62</v>
      </c>
      <c r="I4" s="174" t="s">
        <v>76</v>
      </c>
      <c r="J4" s="174" t="s">
        <v>77</v>
      </c>
      <c r="K4" s="174"/>
      <c r="L4" s="174"/>
      <c r="M4" s="174"/>
      <c r="N4" s="174"/>
      <c r="O4" s="174"/>
    </row>
    <row r="5" ht="37.3" customHeight="1" spans="1:15">
      <c r="A5" s="174"/>
      <c r="B5" s="174"/>
      <c r="C5" s="174"/>
      <c r="D5" s="174" t="s">
        <v>59</v>
      </c>
      <c r="E5" s="174" t="s">
        <v>78</v>
      </c>
      <c r="F5" s="174" t="s">
        <v>79</v>
      </c>
      <c r="G5" s="174"/>
      <c r="H5" s="174"/>
      <c r="I5" s="174"/>
      <c r="J5" s="174" t="s">
        <v>59</v>
      </c>
      <c r="K5" s="174" t="s">
        <v>80</v>
      </c>
      <c r="L5" s="174" t="s">
        <v>81</v>
      </c>
      <c r="M5" s="174" t="s">
        <v>82</v>
      </c>
      <c r="N5" s="174" t="s">
        <v>83</v>
      </c>
      <c r="O5" s="179" t="s">
        <v>84</v>
      </c>
    </row>
    <row r="6" ht="18.75" customHeight="1" spans="1:15">
      <c r="A6" s="175" t="s">
        <v>85</v>
      </c>
      <c r="B6" s="175" t="s">
        <v>86</v>
      </c>
      <c r="C6" s="175" t="s">
        <v>87</v>
      </c>
      <c r="D6" s="175" t="s">
        <v>88</v>
      </c>
      <c r="E6" s="175" t="s">
        <v>89</v>
      </c>
      <c r="F6" s="175" t="s">
        <v>90</v>
      </c>
      <c r="G6" s="175" t="s">
        <v>91</v>
      </c>
      <c r="H6" s="175" t="s">
        <v>92</v>
      </c>
      <c r="I6" s="175" t="s">
        <v>93</v>
      </c>
      <c r="J6" s="175" t="s">
        <v>94</v>
      </c>
      <c r="K6" s="175" t="s">
        <v>95</v>
      </c>
      <c r="L6" s="175" t="s">
        <v>96</v>
      </c>
      <c r="M6" s="175" t="s">
        <v>97</v>
      </c>
      <c r="N6" s="175" t="s">
        <v>98</v>
      </c>
      <c r="O6" s="180" t="s">
        <v>99</v>
      </c>
    </row>
    <row r="7" ht="52.5" customHeight="1" spans="1:15">
      <c r="A7" s="176" t="s">
        <v>100</v>
      </c>
      <c r="B7" s="176" t="s">
        <v>101</v>
      </c>
      <c r="C7" s="143">
        <v>16073898.18</v>
      </c>
      <c r="D7" s="143">
        <v>16073898.18</v>
      </c>
      <c r="E7" s="143">
        <v>4467598.18</v>
      </c>
      <c r="F7" s="143">
        <v>11606300</v>
      </c>
      <c r="G7" s="143"/>
      <c r="H7" s="143"/>
      <c r="I7" s="143"/>
      <c r="J7" s="143"/>
      <c r="K7" s="143"/>
      <c r="L7" s="143"/>
      <c r="M7" s="143"/>
      <c r="N7" s="143"/>
      <c r="O7" s="181"/>
    </row>
    <row r="8" ht="52.5" customHeight="1" spans="1:15">
      <c r="A8" s="177" t="s">
        <v>102</v>
      </c>
      <c r="B8" s="177" t="s">
        <v>103</v>
      </c>
      <c r="C8" s="143">
        <v>16073898.18</v>
      </c>
      <c r="D8" s="143">
        <v>16073898.18</v>
      </c>
      <c r="E8" s="143">
        <v>4467598.18</v>
      </c>
      <c r="F8" s="143">
        <v>11606300</v>
      </c>
      <c r="G8" s="143"/>
      <c r="H8" s="143"/>
      <c r="I8" s="143"/>
      <c r="J8" s="143"/>
      <c r="K8" s="143"/>
      <c r="L8" s="143"/>
      <c r="M8" s="143"/>
      <c r="N8" s="143"/>
      <c r="O8" s="181"/>
    </row>
    <row r="9" ht="52.5" customHeight="1" spans="1:15">
      <c r="A9" s="178" t="s">
        <v>104</v>
      </c>
      <c r="B9" s="178" t="s">
        <v>105</v>
      </c>
      <c r="C9" s="143">
        <v>11547598.18</v>
      </c>
      <c r="D9" s="143">
        <v>11547598.18</v>
      </c>
      <c r="E9" s="143">
        <v>4467598.18</v>
      </c>
      <c r="F9" s="143">
        <v>7080000</v>
      </c>
      <c r="G9" s="143"/>
      <c r="H9" s="143"/>
      <c r="I9" s="143"/>
      <c r="J9" s="143"/>
      <c r="K9" s="143"/>
      <c r="L9" s="143"/>
      <c r="M9" s="143"/>
      <c r="N9" s="143"/>
      <c r="O9" s="181"/>
    </row>
    <row r="10" ht="52.5" customHeight="1" spans="1:15">
      <c r="A10" s="178" t="s">
        <v>106</v>
      </c>
      <c r="B10" s="178" t="s">
        <v>107</v>
      </c>
      <c r="C10" s="143">
        <v>4526300</v>
      </c>
      <c r="D10" s="143">
        <v>4526300</v>
      </c>
      <c r="E10" s="143"/>
      <c r="F10" s="143">
        <v>4526300</v>
      </c>
      <c r="G10" s="143"/>
      <c r="H10" s="143"/>
      <c r="I10" s="143"/>
      <c r="J10" s="143"/>
      <c r="K10" s="143"/>
      <c r="L10" s="143"/>
      <c r="M10" s="143"/>
      <c r="N10" s="143"/>
      <c r="O10" s="181"/>
    </row>
    <row r="11" ht="52.5" customHeight="1" spans="1:15">
      <c r="A11" s="176" t="s">
        <v>108</v>
      </c>
      <c r="B11" s="176" t="s">
        <v>109</v>
      </c>
      <c r="C11" s="143">
        <v>480133</v>
      </c>
      <c r="D11" s="143">
        <v>480133</v>
      </c>
      <c r="E11" s="143">
        <v>480133</v>
      </c>
      <c r="F11" s="143"/>
      <c r="G11" s="143"/>
      <c r="H11" s="143"/>
      <c r="I11" s="143"/>
      <c r="J11" s="143"/>
      <c r="K11" s="143"/>
      <c r="L11" s="143"/>
      <c r="M11" s="143"/>
      <c r="N11" s="143"/>
      <c r="O11" s="181"/>
    </row>
    <row r="12" ht="52.5" customHeight="1" spans="1:15">
      <c r="A12" s="177" t="s">
        <v>110</v>
      </c>
      <c r="B12" s="177" t="s">
        <v>111</v>
      </c>
      <c r="C12" s="143">
        <v>480133</v>
      </c>
      <c r="D12" s="143">
        <v>480133</v>
      </c>
      <c r="E12" s="143">
        <v>480133</v>
      </c>
      <c r="F12" s="143"/>
      <c r="G12" s="143"/>
      <c r="H12" s="143"/>
      <c r="I12" s="143"/>
      <c r="J12" s="143"/>
      <c r="K12" s="143"/>
      <c r="L12" s="143"/>
      <c r="M12" s="143"/>
      <c r="N12" s="143"/>
      <c r="O12" s="181"/>
    </row>
    <row r="13" ht="52.5" customHeight="1" spans="1:15">
      <c r="A13" s="178" t="s">
        <v>112</v>
      </c>
      <c r="B13" s="178" t="s">
        <v>113</v>
      </c>
      <c r="C13" s="143">
        <v>480133</v>
      </c>
      <c r="D13" s="143">
        <v>480133</v>
      </c>
      <c r="E13" s="143">
        <v>480133</v>
      </c>
      <c r="F13" s="143"/>
      <c r="G13" s="143"/>
      <c r="H13" s="143"/>
      <c r="I13" s="143"/>
      <c r="J13" s="143"/>
      <c r="K13" s="143"/>
      <c r="L13" s="143"/>
      <c r="M13" s="143"/>
      <c r="N13" s="143"/>
      <c r="O13" s="181"/>
    </row>
    <row r="14" ht="52.5" customHeight="1" spans="1:15">
      <c r="A14" s="177" t="s">
        <v>114</v>
      </c>
      <c r="B14" s="177" t="s">
        <v>115</v>
      </c>
      <c r="C14" s="143"/>
      <c r="D14" s="143"/>
      <c r="E14" s="143"/>
      <c r="F14" s="143"/>
      <c r="G14" s="143"/>
      <c r="H14" s="143"/>
      <c r="I14" s="143"/>
      <c r="J14" s="143"/>
      <c r="K14" s="143"/>
      <c r="L14" s="143"/>
      <c r="M14" s="143"/>
      <c r="N14" s="143"/>
      <c r="O14" s="181"/>
    </row>
    <row r="15" ht="52.5" customHeight="1" spans="1:15">
      <c r="A15" s="178" t="s">
        <v>116</v>
      </c>
      <c r="B15" s="178" t="s">
        <v>115</v>
      </c>
      <c r="C15" s="143"/>
      <c r="D15" s="143"/>
      <c r="E15" s="143"/>
      <c r="F15" s="143"/>
      <c r="G15" s="143"/>
      <c r="H15" s="143"/>
      <c r="I15" s="143"/>
      <c r="J15" s="143"/>
      <c r="K15" s="143"/>
      <c r="L15" s="143"/>
      <c r="M15" s="143"/>
      <c r="N15" s="143"/>
      <c r="O15" s="181"/>
    </row>
    <row r="16" ht="52.5" customHeight="1" spans="1:15">
      <c r="A16" s="176" t="s">
        <v>117</v>
      </c>
      <c r="B16" s="176" t="s">
        <v>118</v>
      </c>
      <c r="C16" s="143">
        <v>322160</v>
      </c>
      <c r="D16" s="143">
        <v>322160</v>
      </c>
      <c r="E16" s="143">
        <v>322160</v>
      </c>
      <c r="F16" s="143"/>
      <c r="G16" s="143"/>
      <c r="H16" s="143"/>
      <c r="I16" s="143"/>
      <c r="J16" s="143"/>
      <c r="K16" s="143"/>
      <c r="L16" s="143"/>
      <c r="M16" s="143"/>
      <c r="N16" s="143"/>
      <c r="O16" s="181"/>
    </row>
    <row r="17" ht="52.5" customHeight="1" spans="1:15">
      <c r="A17" s="177" t="s">
        <v>119</v>
      </c>
      <c r="B17" s="177" t="s">
        <v>120</v>
      </c>
      <c r="C17" s="143">
        <v>322160</v>
      </c>
      <c r="D17" s="143">
        <v>322160</v>
      </c>
      <c r="E17" s="143">
        <v>322160</v>
      </c>
      <c r="F17" s="143"/>
      <c r="G17" s="143"/>
      <c r="H17" s="143"/>
      <c r="I17" s="143"/>
      <c r="J17" s="143"/>
      <c r="K17" s="143"/>
      <c r="L17" s="143"/>
      <c r="M17" s="143"/>
      <c r="N17" s="143"/>
      <c r="O17" s="181"/>
    </row>
    <row r="18" ht="52.5" customHeight="1" spans="1:15">
      <c r="A18" s="178" t="s">
        <v>121</v>
      </c>
      <c r="B18" s="178" t="s">
        <v>122</v>
      </c>
      <c r="C18" s="143">
        <v>233314</v>
      </c>
      <c r="D18" s="143">
        <v>233314</v>
      </c>
      <c r="E18" s="143">
        <v>233314</v>
      </c>
      <c r="F18" s="143"/>
      <c r="G18" s="143"/>
      <c r="H18" s="143"/>
      <c r="I18" s="143"/>
      <c r="J18" s="143"/>
      <c r="K18" s="143"/>
      <c r="L18" s="143"/>
      <c r="M18" s="143"/>
      <c r="N18" s="143"/>
      <c r="O18" s="181"/>
    </row>
    <row r="19" ht="52.5" customHeight="1" spans="1:15">
      <c r="A19" s="178" t="s">
        <v>123</v>
      </c>
      <c r="B19" s="178" t="s">
        <v>124</v>
      </c>
      <c r="C19" s="143"/>
      <c r="D19" s="143"/>
      <c r="E19" s="143"/>
      <c r="F19" s="143"/>
      <c r="G19" s="143"/>
      <c r="H19" s="143"/>
      <c r="I19" s="143"/>
      <c r="J19" s="143"/>
      <c r="K19" s="143"/>
      <c r="L19" s="143"/>
      <c r="M19" s="143"/>
      <c r="N19" s="143"/>
      <c r="O19" s="181"/>
    </row>
    <row r="20" ht="52.5" customHeight="1" spans="1:15">
      <c r="A20" s="178" t="s">
        <v>125</v>
      </c>
      <c r="B20" s="178" t="s">
        <v>126</v>
      </c>
      <c r="C20" s="143">
        <v>70840</v>
      </c>
      <c r="D20" s="143">
        <v>70840</v>
      </c>
      <c r="E20" s="143">
        <v>70840</v>
      </c>
      <c r="F20" s="143"/>
      <c r="G20" s="143"/>
      <c r="H20" s="143"/>
      <c r="I20" s="143"/>
      <c r="J20" s="143"/>
      <c r="K20" s="143"/>
      <c r="L20" s="143"/>
      <c r="M20" s="143"/>
      <c r="N20" s="143"/>
      <c r="O20" s="181"/>
    </row>
    <row r="21" ht="52.5" customHeight="1" spans="1:15">
      <c r="A21" s="178" t="s">
        <v>127</v>
      </c>
      <c r="B21" s="178" t="s">
        <v>128</v>
      </c>
      <c r="C21" s="143">
        <v>18006</v>
      </c>
      <c r="D21" s="143">
        <v>18006</v>
      </c>
      <c r="E21" s="143">
        <v>18006</v>
      </c>
      <c r="F21" s="143"/>
      <c r="G21" s="143"/>
      <c r="H21" s="143"/>
      <c r="I21" s="143"/>
      <c r="J21" s="143"/>
      <c r="K21" s="143"/>
      <c r="L21" s="143"/>
      <c r="M21" s="143"/>
      <c r="N21" s="143"/>
      <c r="O21" s="181"/>
    </row>
    <row r="22" ht="52.5" customHeight="1" spans="1:15">
      <c r="A22" s="176" t="s">
        <v>129</v>
      </c>
      <c r="B22" s="176" t="s">
        <v>130</v>
      </c>
      <c r="C22" s="143">
        <v>360096</v>
      </c>
      <c r="D22" s="143">
        <v>360096</v>
      </c>
      <c r="E22" s="143">
        <v>360096</v>
      </c>
      <c r="F22" s="143"/>
      <c r="G22" s="143"/>
      <c r="H22" s="143"/>
      <c r="I22" s="143"/>
      <c r="J22" s="143"/>
      <c r="K22" s="143"/>
      <c r="L22" s="143"/>
      <c r="M22" s="143"/>
      <c r="N22" s="143"/>
      <c r="O22" s="181"/>
    </row>
    <row r="23" ht="52.5" customHeight="1" spans="1:15">
      <c r="A23" s="177" t="s">
        <v>131</v>
      </c>
      <c r="B23" s="177" t="s">
        <v>132</v>
      </c>
      <c r="C23" s="143">
        <v>360096</v>
      </c>
      <c r="D23" s="143">
        <v>360096</v>
      </c>
      <c r="E23" s="143">
        <v>360096</v>
      </c>
      <c r="F23" s="143"/>
      <c r="G23" s="143"/>
      <c r="H23" s="143"/>
      <c r="I23" s="143"/>
      <c r="J23" s="143"/>
      <c r="K23" s="143"/>
      <c r="L23" s="143"/>
      <c r="M23" s="143"/>
      <c r="N23" s="143"/>
      <c r="O23" s="181"/>
    </row>
    <row r="24" ht="52.5" customHeight="1" spans="1:15">
      <c r="A24" s="178" t="s">
        <v>133</v>
      </c>
      <c r="B24" s="178" t="s">
        <v>134</v>
      </c>
      <c r="C24" s="143">
        <v>360096</v>
      </c>
      <c r="D24" s="143">
        <v>360096</v>
      </c>
      <c r="E24" s="143">
        <v>360096</v>
      </c>
      <c r="F24" s="143"/>
      <c r="G24" s="143"/>
      <c r="H24" s="143"/>
      <c r="I24" s="143"/>
      <c r="J24" s="143"/>
      <c r="K24" s="143"/>
      <c r="L24" s="143"/>
      <c r="M24" s="143"/>
      <c r="N24" s="143"/>
      <c r="O24" s="181"/>
    </row>
    <row r="25" ht="30" customHeight="1" spans="1:15">
      <c r="A25" s="175" t="s">
        <v>56</v>
      </c>
      <c r="B25" s="175"/>
      <c r="C25" s="143">
        <v>17236287.18</v>
      </c>
      <c r="D25" s="143">
        <v>17236287.18</v>
      </c>
      <c r="E25" s="143">
        <v>5629987.18</v>
      </c>
      <c r="F25" s="143">
        <v>11606300</v>
      </c>
      <c r="G25" s="143"/>
      <c r="H25" s="143"/>
      <c r="I25" s="143"/>
      <c r="J25" s="143"/>
      <c r="K25" s="143"/>
      <c r="L25" s="143"/>
      <c r="M25" s="143"/>
      <c r="N25" s="143"/>
      <c r="O25" s="181"/>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3"/>
      <c r="B1" s="43"/>
      <c r="C1" s="43"/>
      <c r="D1" s="89" t="s">
        <v>135</v>
      </c>
    </row>
    <row r="2" ht="30.75" customHeight="1" spans="1:4">
      <c r="A2" s="165" t="str">
        <f>"2025"&amp;"年部门财政拨款收支预算总表"</f>
        <v>2025年部门财政拨款收支预算总表</v>
      </c>
      <c r="B2" s="165"/>
      <c r="C2" s="165"/>
      <c r="D2" s="165"/>
    </row>
    <row r="3" ht="18.75" customHeight="1" spans="1:4">
      <c r="A3" s="29" t="str">
        <f>"单位名称："&amp;"云南省陇川县公安局交通警察大队"</f>
        <v>单位名称：云南省陇川县公安局交通警察大队</v>
      </c>
      <c r="B3" s="166"/>
      <c r="C3" s="166"/>
      <c r="D3" s="90" t="s">
        <v>1</v>
      </c>
    </row>
    <row r="4" ht="19.5" customHeight="1" spans="1:4">
      <c r="A4" s="12" t="s">
        <v>136</v>
      </c>
      <c r="B4" s="14"/>
      <c r="C4" s="12" t="s">
        <v>137</v>
      </c>
      <c r="D4" s="14"/>
    </row>
    <row r="5" ht="21.75" customHeight="1" spans="1:4">
      <c r="A5" s="67" t="s">
        <v>138</v>
      </c>
      <c r="B5" s="11" t="s">
        <v>139</v>
      </c>
      <c r="C5" s="67" t="s">
        <v>140</v>
      </c>
      <c r="D5" s="11" t="s">
        <v>139</v>
      </c>
    </row>
    <row r="6" ht="17.25" customHeight="1" spans="1:4">
      <c r="A6" s="70"/>
      <c r="B6" s="18"/>
      <c r="C6" s="70"/>
      <c r="D6" s="18"/>
    </row>
    <row r="7" ht="19.5" customHeight="1" spans="1:4">
      <c r="A7" s="86" t="s">
        <v>141</v>
      </c>
      <c r="B7" s="23">
        <v>17236287.18</v>
      </c>
      <c r="C7" s="86" t="s">
        <v>142</v>
      </c>
      <c r="D7" s="23">
        <v>17236287.18</v>
      </c>
    </row>
    <row r="8" ht="19.5" customHeight="1" spans="1:4">
      <c r="A8" s="86" t="s">
        <v>143</v>
      </c>
      <c r="B8" s="23">
        <v>17236287.18</v>
      </c>
      <c r="C8" s="167" t="s">
        <v>144</v>
      </c>
      <c r="D8" s="23"/>
    </row>
    <row r="9" ht="19.5" customHeight="1" spans="1:4">
      <c r="A9" s="168" t="s">
        <v>145</v>
      </c>
      <c r="B9" s="23"/>
      <c r="C9" s="167" t="s">
        <v>146</v>
      </c>
      <c r="D9" s="23"/>
    </row>
    <row r="10" ht="19.5" customHeight="1" spans="1:4">
      <c r="A10" s="168" t="s">
        <v>147</v>
      </c>
      <c r="B10" s="23"/>
      <c r="C10" s="167" t="s">
        <v>148</v>
      </c>
      <c r="D10" s="23"/>
    </row>
    <row r="11" ht="19.5" customHeight="1" spans="1:4">
      <c r="A11" s="168" t="s">
        <v>149</v>
      </c>
      <c r="B11" s="23"/>
      <c r="C11" s="167" t="s">
        <v>150</v>
      </c>
      <c r="D11" s="23">
        <v>16073898.18</v>
      </c>
    </row>
    <row r="12" ht="19.5" customHeight="1" spans="1:4">
      <c r="A12" s="168" t="s">
        <v>143</v>
      </c>
      <c r="B12" s="23"/>
      <c r="C12" s="167" t="s">
        <v>151</v>
      </c>
      <c r="D12" s="23"/>
    </row>
    <row r="13" ht="19.5" customHeight="1" spans="1:4">
      <c r="A13" s="168" t="s">
        <v>145</v>
      </c>
      <c r="B13" s="23"/>
      <c r="C13" s="167" t="s">
        <v>152</v>
      </c>
      <c r="D13" s="23"/>
    </row>
    <row r="14" ht="19.5" customHeight="1" spans="1:4">
      <c r="A14" s="168" t="s">
        <v>147</v>
      </c>
      <c r="B14" s="23"/>
      <c r="C14" s="167" t="s">
        <v>153</v>
      </c>
      <c r="D14" s="23"/>
    </row>
    <row r="15" ht="19.5" customHeight="1" spans="1:4">
      <c r="A15" s="169"/>
      <c r="B15" s="23"/>
      <c r="C15" s="167" t="s">
        <v>154</v>
      </c>
      <c r="D15" s="23">
        <v>480133</v>
      </c>
    </row>
    <row r="16" ht="19.5" customHeight="1" spans="1:4">
      <c r="A16" s="169"/>
      <c r="B16" s="23"/>
      <c r="C16" s="167" t="s">
        <v>155</v>
      </c>
      <c r="D16" s="23">
        <v>322160</v>
      </c>
    </row>
    <row r="17" ht="19.5" customHeight="1" spans="1:4">
      <c r="A17" s="169"/>
      <c r="B17" s="23"/>
      <c r="C17" s="167" t="s">
        <v>156</v>
      </c>
      <c r="D17" s="23"/>
    </row>
    <row r="18" ht="19.5" customHeight="1" spans="1:4">
      <c r="A18" s="169"/>
      <c r="B18" s="23"/>
      <c r="C18" s="167" t="s">
        <v>157</v>
      </c>
      <c r="D18" s="23"/>
    </row>
    <row r="19" ht="19.5" customHeight="1" spans="1:4">
      <c r="A19" s="169"/>
      <c r="B19" s="23"/>
      <c r="C19" s="167" t="s">
        <v>158</v>
      </c>
      <c r="D19" s="23"/>
    </row>
    <row r="20" ht="19.5" customHeight="1" spans="1:4">
      <c r="A20" s="86"/>
      <c r="B20" s="23"/>
      <c r="C20" s="167" t="s">
        <v>159</v>
      </c>
      <c r="D20" s="23"/>
    </row>
    <row r="21" ht="19.5" customHeight="1" spans="1:4">
      <c r="A21" s="86"/>
      <c r="B21" s="23"/>
      <c r="C21" s="86" t="s">
        <v>160</v>
      </c>
      <c r="D21" s="23"/>
    </row>
    <row r="22" ht="19.5" customHeight="1" spans="1:4">
      <c r="A22" s="86"/>
      <c r="B22" s="23"/>
      <c r="C22" s="86" t="s">
        <v>161</v>
      </c>
      <c r="D22" s="23"/>
    </row>
    <row r="23" ht="19.5" customHeight="1" spans="1:4">
      <c r="A23" s="86"/>
      <c r="B23" s="23"/>
      <c r="C23" s="86" t="s">
        <v>162</v>
      </c>
      <c r="D23" s="23"/>
    </row>
    <row r="24" ht="19.5" customHeight="1" spans="1:4">
      <c r="A24" s="86"/>
      <c r="B24" s="23"/>
      <c r="C24" s="86" t="s">
        <v>163</v>
      </c>
      <c r="D24" s="23"/>
    </row>
    <row r="25" ht="19.5" customHeight="1" spans="1:4">
      <c r="A25" s="86"/>
      <c r="B25" s="23"/>
      <c r="C25" s="86" t="s">
        <v>164</v>
      </c>
      <c r="D25" s="23"/>
    </row>
    <row r="26" ht="19.5" customHeight="1" spans="1:4">
      <c r="A26" s="167"/>
      <c r="B26" s="23"/>
      <c r="C26" s="86" t="s">
        <v>165</v>
      </c>
      <c r="D26" s="23">
        <v>360096</v>
      </c>
    </row>
    <row r="27" ht="19.5" customHeight="1" spans="1:4">
      <c r="A27" s="86"/>
      <c r="B27" s="23"/>
      <c r="C27" s="86" t="s">
        <v>166</v>
      </c>
      <c r="D27" s="23"/>
    </row>
    <row r="28" customHeight="1" spans="1:4">
      <c r="A28" s="86"/>
      <c r="B28" s="23"/>
      <c r="C28" s="168" t="s">
        <v>167</v>
      </c>
      <c r="D28" s="23"/>
    </row>
    <row r="29" ht="19.5" customHeight="1" spans="1:4">
      <c r="A29" s="86"/>
      <c r="B29" s="23"/>
      <c r="C29" s="86" t="s">
        <v>168</v>
      </c>
      <c r="D29" s="23"/>
    </row>
    <row r="30" ht="19.5" customHeight="1" spans="1:4">
      <c r="A30" s="167"/>
      <c r="B30" s="23"/>
      <c r="C30" s="86" t="s">
        <v>169</v>
      </c>
      <c r="D30" s="23"/>
    </row>
    <row r="31" ht="18" customHeight="1" spans="1:4">
      <c r="A31" s="167"/>
      <c r="B31" s="23"/>
      <c r="C31" s="86" t="s">
        <v>170</v>
      </c>
      <c r="D31" s="23"/>
    </row>
    <row r="32" ht="18" customHeight="1" spans="1:4">
      <c r="A32" s="167"/>
      <c r="B32" s="23"/>
      <c r="C32" s="168" t="s">
        <v>171</v>
      </c>
      <c r="D32" s="23"/>
    </row>
    <row r="33" ht="18" customHeight="1" spans="1:4">
      <c r="A33" s="167"/>
      <c r="B33" s="23"/>
      <c r="C33" s="168" t="s">
        <v>172</v>
      </c>
      <c r="D33" s="23"/>
    </row>
    <row r="34" ht="19.5" customHeight="1" spans="1:4">
      <c r="A34" s="167"/>
      <c r="B34" s="170"/>
      <c r="C34" s="86" t="s">
        <v>173</v>
      </c>
      <c r="D34" s="170"/>
    </row>
    <row r="35" ht="19.5" customHeight="1" spans="1:4">
      <c r="A35" s="167"/>
      <c r="B35" s="23"/>
      <c r="C35" s="86" t="s">
        <v>174</v>
      </c>
      <c r="D35" s="23"/>
    </row>
    <row r="36" ht="19.5" customHeight="1" spans="1:4">
      <c r="A36" s="171" t="s">
        <v>50</v>
      </c>
      <c r="B36" s="23">
        <v>17236287.18</v>
      </c>
      <c r="C36" s="171" t="s">
        <v>51</v>
      </c>
      <c r="D36" s="23">
        <v>17236287.18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B20" sqref="B2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2"/>
      <c r="B1" s="132"/>
      <c r="C1" s="132"/>
      <c r="D1" s="132"/>
      <c r="E1" s="132"/>
      <c r="F1" s="132"/>
      <c r="G1" s="136" t="s">
        <v>175</v>
      </c>
    </row>
    <row r="2" ht="33" customHeight="1" spans="1:7">
      <c r="A2" s="158" t="str">
        <f>"2025"&amp;"年一般公共预算支出预算表（按功能科目分类）"</f>
        <v>2025年一般公共预算支出预算表（按功能科目分类）</v>
      </c>
      <c r="B2" s="158"/>
      <c r="C2" s="158"/>
      <c r="D2" s="158"/>
      <c r="E2" s="158"/>
      <c r="F2" s="158"/>
      <c r="G2" s="158"/>
    </row>
    <row r="3" ht="18.75" customHeight="1" spans="1:7">
      <c r="A3" s="159" t="str">
        <f>"单位名称："&amp;"云南省陇川县公安局交通警察大队"</f>
        <v>单位名称：云南省陇川县公安局交通警察大队</v>
      </c>
      <c r="B3" s="159"/>
      <c r="C3" s="132"/>
      <c r="D3" s="132"/>
      <c r="E3" s="132"/>
      <c r="F3" s="132"/>
      <c r="G3" s="136" t="s">
        <v>1</v>
      </c>
    </row>
    <row r="4" ht="18.75" customHeight="1" spans="1:7">
      <c r="A4" s="160" t="s">
        <v>176</v>
      </c>
      <c r="B4" s="160"/>
      <c r="C4" s="160" t="s">
        <v>56</v>
      </c>
      <c r="D4" s="160" t="s">
        <v>78</v>
      </c>
      <c r="E4" s="160"/>
      <c r="F4" s="160"/>
      <c r="G4" s="160" t="s">
        <v>79</v>
      </c>
    </row>
    <row r="5" ht="18.75" customHeight="1" spans="1:7">
      <c r="A5" s="160" t="s">
        <v>74</v>
      </c>
      <c r="B5" s="160" t="s">
        <v>75</v>
      </c>
      <c r="C5" s="160"/>
      <c r="D5" s="160" t="s">
        <v>59</v>
      </c>
      <c r="E5" s="160" t="s">
        <v>177</v>
      </c>
      <c r="F5" s="160" t="s">
        <v>178</v>
      </c>
      <c r="G5" s="160"/>
    </row>
    <row r="6" ht="18.75" customHeight="1" spans="1:7">
      <c r="A6" s="160" t="s">
        <v>85</v>
      </c>
      <c r="B6" s="160" t="s">
        <v>86</v>
      </c>
      <c r="C6" s="160" t="s">
        <v>87</v>
      </c>
      <c r="D6" s="160" t="s">
        <v>88</v>
      </c>
      <c r="E6" s="160" t="s">
        <v>89</v>
      </c>
      <c r="F6" s="160" t="s">
        <v>90</v>
      </c>
      <c r="G6" s="160" t="s">
        <v>91</v>
      </c>
    </row>
    <row r="7" ht="18.75" customHeight="1" spans="1:7">
      <c r="A7" s="161" t="s">
        <v>100</v>
      </c>
      <c r="B7" s="161" t="s">
        <v>101</v>
      </c>
      <c r="C7" s="162">
        <v>16073898.18</v>
      </c>
      <c r="D7" s="162">
        <v>4467598.18</v>
      </c>
      <c r="E7" s="162">
        <v>3976410.18</v>
      </c>
      <c r="F7" s="162">
        <v>491188</v>
      </c>
      <c r="G7" s="162">
        <v>11606300</v>
      </c>
    </row>
    <row r="8" ht="18.75" customHeight="1" outlineLevel="1" spans="1:7">
      <c r="A8" s="163" t="s">
        <v>102</v>
      </c>
      <c r="B8" s="163" t="s">
        <v>103</v>
      </c>
      <c r="C8" s="162">
        <v>16073898.18</v>
      </c>
      <c r="D8" s="162">
        <v>4467598.18</v>
      </c>
      <c r="E8" s="162">
        <v>3976410.18</v>
      </c>
      <c r="F8" s="162">
        <v>491188</v>
      </c>
      <c r="G8" s="162">
        <v>11606300</v>
      </c>
    </row>
    <row r="9" ht="18.75" customHeight="1" outlineLevel="2" spans="1:7">
      <c r="A9" s="164" t="s">
        <v>104</v>
      </c>
      <c r="B9" s="164" t="s">
        <v>105</v>
      </c>
      <c r="C9" s="162">
        <v>11547598.18</v>
      </c>
      <c r="D9" s="162">
        <v>4467598.18</v>
      </c>
      <c r="E9" s="162">
        <v>3976410.18</v>
      </c>
      <c r="F9" s="162">
        <v>491188</v>
      </c>
      <c r="G9" s="162">
        <v>7080000</v>
      </c>
    </row>
    <row r="10" ht="18.75" customHeight="1" outlineLevel="2" spans="1:7">
      <c r="A10" s="164" t="s">
        <v>106</v>
      </c>
      <c r="B10" s="164" t="s">
        <v>107</v>
      </c>
      <c r="C10" s="162">
        <v>4526300</v>
      </c>
      <c r="D10" s="162"/>
      <c r="E10" s="162"/>
      <c r="F10" s="162"/>
      <c r="G10" s="162">
        <v>4526300</v>
      </c>
    </row>
    <row r="11" ht="18.75" customHeight="1" spans="1:7">
      <c r="A11" s="161" t="s">
        <v>108</v>
      </c>
      <c r="B11" s="161" t="s">
        <v>109</v>
      </c>
      <c r="C11" s="162">
        <v>480133</v>
      </c>
      <c r="D11" s="162">
        <v>480133</v>
      </c>
      <c r="E11" s="162">
        <v>480133</v>
      </c>
      <c r="F11" s="162"/>
      <c r="G11" s="162"/>
    </row>
    <row r="12" ht="18.75" customHeight="1" outlineLevel="1" spans="1:7">
      <c r="A12" s="163" t="s">
        <v>110</v>
      </c>
      <c r="B12" s="163" t="s">
        <v>111</v>
      </c>
      <c r="C12" s="162">
        <v>480133</v>
      </c>
      <c r="D12" s="162">
        <v>480133</v>
      </c>
      <c r="E12" s="162">
        <v>480133</v>
      </c>
      <c r="F12" s="162"/>
      <c r="G12" s="162"/>
    </row>
    <row r="13" ht="29" customHeight="1" outlineLevel="2" spans="1:7">
      <c r="A13" s="164" t="s">
        <v>112</v>
      </c>
      <c r="B13" s="164" t="s">
        <v>113</v>
      </c>
      <c r="C13" s="162">
        <v>480133</v>
      </c>
      <c r="D13" s="162">
        <v>480133</v>
      </c>
      <c r="E13" s="162">
        <v>480133</v>
      </c>
      <c r="F13" s="162"/>
      <c r="G13" s="162"/>
    </row>
    <row r="14" ht="18.75" customHeight="1" spans="1:7">
      <c r="A14" s="161" t="s">
        <v>117</v>
      </c>
      <c r="B14" s="161" t="s">
        <v>118</v>
      </c>
      <c r="C14" s="162">
        <v>322160</v>
      </c>
      <c r="D14" s="162">
        <v>322160</v>
      </c>
      <c r="E14" s="162">
        <v>322160</v>
      </c>
      <c r="F14" s="162"/>
      <c r="G14" s="162"/>
    </row>
    <row r="15" ht="18.75" customHeight="1" outlineLevel="1" spans="1:7">
      <c r="A15" s="163" t="s">
        <v>119</v>
      </c>
      <c r="B15" s="163" t="s">
        <v>120</v>
      </c>
      <c r="C15" s="162">
        <v>322160</v>
      </c>
      <c r="D15" s="162">
        <v>322160</v>
      </c>
      <c r="E15" s="162">
        <v>322160</v>
      </c>
      <c r="F15" s="162"/>
      <c r="G15" s="162"/>
    </row>
    <row r="16" ht="18.75" customHeight="1" outlineLevel="2" spans="1:7">
      <c r="A16" s="164" t="s">
        <v>121</v>
      </c>
      <c r="B16" s="164" t="s">
        <v>122</v>
      </c>
      <c r="C16" s="162">
        <v>233314</v>
      </c>
      <c r="D16" s="162">
        <v>233314</v>
      </c>
      <c r="E16" s="162">
        <v>233314</v>
      </c>
      <c r="F16" s="162"/>
      <c r="G16" s="162"/>
    </row>
    <row r="17" ht="18.75" customHeight="1" outlineLevel="2" spans="1:7">
      <c r="A17" s="164" t="s">
        <v>125</v>
      </c>
      <c r="B17" s="164" t="s">
        <v>126</v>
      </c>
      <c r="C17" s="162">
        <v>70840</v>
      </c>
      <c r="D17" s="162">
        <v>70840</v>
      </c>
      <c r="E17" s="162">
        <v>70840</v>
      </c>
      <c r="F17" s="162"/>
      <c r="G17" s="162"/>
    </row>
    <row r="18" ht="27" customHeight="1" outlineLevel="2" spans="1:7">
      <c r="A18" s="164" t="s">
        <v>127</v>
      </c>
      <c r="B18" s="164" t="s">
        <v>128</v>
      </c>
      <c r="C18" s="162">
        <v>18006</v>
      </c>
      <c r="D18" s="162">
        <v>18006</v>
      </c>
      <c r="E18" s="162">
        <v>18006</v>
      </c>
      <c r="F18" s="162"/>
      <c r="G18" s="162"/>
    </row>
    <row r="19" ht="18.75" customHeight="1" spans="1:7">
      <c r="A19" s="161" t="s">
        <v>129</v>
      </c>
      <c r="B19" s="161" t="s">
        <v>130</v>
      </c>
      <c r="C19" s="162">
        <v>360096</v>
      </c>
      <c r="D19" s="162">
        <v>360096</v>
      </c>
      <c r="E19" s="162">
        <v>360096</v>
      </c>
      <c r="F19" s="162"/>
      <c r="G19" s="162"/>
    </row>
    <row r="20" ht="18.75" customHeight="1" outlineLevel="1" spans="1:7">
      <c r="A20" s="163" t="s">
        <v>131</v>
      </c>
      <c r="B20" s="163" t="s">
        <v>132</v>
      </c>
      <c r="C20" s="162">
        <v>360096</v>
      </c>
      <c r="D20" s="162">
        <v>360096</v>
      </c>
      <c r="E20" s="162">
        <v>360096</v>
      </c>
      <c r="F20" s="162"/>
      <c r="G20" s="162"/>
    </row>
    <row r="21" ht="18.75" customHeight="1" outlineLevel="2" spans="1:7">
      <c r="A21" s="164" t="s">
        <v>133</v>
      </c>
      <c r="B21" s="164" t="s">
        <v>134</v>
      </c>
      <c r="C21" s="162">
        <v>360096</v>
      </c>
      <c r="D21" s="162">
        <v>360096</v>
      </c>
      <c r="E21" s="162">
        <v>360096</v>
      </c>
      <c r="F21" s="162"/>
      <c r="G21" s="162"/>
    </row>
    <row r="22" ht="18.75" customHeight="1" spans="1:7">
      <c r="A22" s="160" t="s">
        <v>56</v>
      </c>
      <c r="B22" s="160"/>
      <c r="C22" s="162">
        <v>17236287.18</v>
      </c>
      <c r="D22" s="162">
        <v>5629987.18</v>
      </c>
      <c r="E22" s="162">
        <v>5138799.18</v>
      </c>
      <c r="F22" s="162">
        <v>491188</v>
      </c>
      <c r="G22" s="162">
        <v>11606300</v>
      </c>
    </row>
  </sheetData>
  <mergeCells count="7">
    <mergeCell ref="A2:G2"/>
    <mergeCell ref="A3:C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9"/>
      <c r="B1" s="149"/>
      <c r="C1" s="150"/>
      <c r="D1" s="1"/>
      <c r="E1" s="1"/>
      <c r="F1" s="151" t="s">
        <v>179</v>
      </c>
    </row>
    <row r="2" ht="33.75" customHeight="1" spans="1:6">
      <c r="A2" s="152" t="str">
        <f>"2025"&amp;"年一般公共预算“三公”经费支出预算表"</f>
        <v>2025年一般公共预算“三公”经费支出预算表</v>
      </c>
      <c r="B2" s="152"/>
      <c r="C2" s="152"/>
      <c r="D2" s="152"/>
      <c r="E2" s="152"/>
      <c r="F2" s="152"/>
    </row>
    <row r="3" ht="21.75" customHeight="1" spans="1:6">
      <c r="A3" s="153" t="str">
        <f>"单位名称："&amp;"云南省陇川县公安局交通警察大队"</f>
        <v>单位名称：云南省陇川县公安局交通警察大队</v>
      </c>
      <c r="B3" s="149"/>
      <c r="C3" s="150"/>
      <c r="D3" s="3"/>
      <c r="E3" s="1"/>
      <c r="F3" s="151" t="s">
        <v>53</v>
      </c>
    </row>
    <row r="4" ht="19.5" customHeight="1" spans="1:6">
      <c r="A4" s="11" t="s">
        <v>180</v>
      </c>
      <c r="B4" s="67" t="s">
        <v>181</v>
      </c>
      <c r="C4" s="12" t="s">
        <v>182</v>
      </c>
      <c r="D4" s="13"/>
      <c r="E4" s="14"/>
      <c r="F4" s="67" t="s">
        <v>183</v>
      </c>
    </row>
    <row r="5" ht="19.5" customHeight="1" spans="1:6">
      <c r="A5" s="18"/>
      <c r="B5" s="70"/>
      <c r="C5" s="33" t="s">
        <v>59</v>
      </c>
      <c r="D5" s="33" t="s">
        <v>184</v>
      </c>
      <c r="E5" s="33" t="s">
        <v>185</v>
      </c>
      <c r="F5" s="70"/>
    </row>
    <row r="6" ht="18.75" customHeight="1" spans="1:6">
      <c r="A6" s="154">
        <v>1</v>
      </c>
      <c r="B6" s="154">
        <v>2</v>
      </c>
      <c r="C6" s="155">
        <v>3</v>
      </c>
      <c r="D6" s="154">
        <v>4</v>
      </c>
      <c r="E6" s="154">
        <v>5</v>
      </c>
      <c r="F6" s="154">
        <v>6</v>
      </c>
    </row>
    <row r="7" ht="24.75" customHeight="1" spans="1:6">
      <c r="A7" s="156">
        <v>495000</v>
      </c>
      <c r="B7" s="156"/>
      <c r="C7" s="157">
        <v>490000</v>
      </c>
      <c r="D7" s="156">
        <v>150000</v>
      </c>
      <c r="E7" s="156">
        <v>340000</v>
      </c>
      <c r="F7" s="156">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A13" workbookViewId="0">
      <selection activeCell="A1" sqref="A1"/>
    </sheetView>
  </sheetViews>
  <sheetFormatPr defaultColWidth="10.2857142857143" defaultRowHeight="15" customHeight="1"/>
  <cols>
    <col min="1" max="2" width="12.4190476190476" customWidth="1"/>
    <col min="3" max="3" width="10.847619047619" customWidth="1"/>
    <col min="4" max="4" width="8.14285714285714"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4"/>
      <c r="B1" s="144"/>
      <c r="C1" s="144"/>
      <c r="D1" s="144"/>
      <c r="E1" s="144"/>
      <c r="F1" s="144"/>
      <c r="G1" s="144"/>
      <c r="H1" s="144"/>
      <c r="I1" s="144"/>
      <c r="J1" s="144"/>
      <c r="K1" s="144"/>
      <c r="L1" s="144"/>
      <c r="M1" s="144"/>
      <c r="N1" s="144"/>
      <c r="O1" s="144"/>
      <c r="P1" s="144"/>
      <c r="Q1" s="144"/>
      <c r="R1" s="144"/>
      <c r="S1" s="144"/>
      <c r="T1" s="148" t="s">
        <v>186</v>
      </c>
      <c r="U1" s="148"/>
      <c r="V1" s="148"/>
      <c r="W1" s="148"/>
    </row>
    <row r="2" ht="45.75" customHeight="1" spans="1:23">
      <c r="A2" s="145" t="s">
        <v>187</v>
      </c>
      <c r="B2" s="145"/>
      <c r="C2" s="145"/>
      <c r="D2" s="145"/>
      <c r="E2" s="145"/>
      <c r="F2" s="145"/>
      <c r="G2" s="145"/>
      <c r="H2" s="145"/>
      <c r="I2" s="145"/>
      <c r="J2" s="145"/>
      <c r="K2" s="145"/>
      <c r="L2" s="145"/>
      <c r="M2" s="145"/>
      <c r="N2" s="145"/>
      <c r="O2" s="145"/>
      <c r="P2" s="145"/>
      <c r="Q2" s="145"/>
      <c r="R2" s="145"/>
      <c r="S2" s="145"/>
      <c r="T2" s="145"/>
      <c r="U2" s="145"/>
      <c r="V2" s="145"/>
      <c r="W2" s="145"/>
    </row>
    <row r="3" ht="18.75" customHeight="1" spans="1:23">
      <c r="A3" s="144" t="str">
        <f>"单位名称："&amp;"云南省陇川县公安局交通警察大队"</f>
        <v>单位名称：云南省陇川县公安局交通警察大队</v>
      </c>
      <c r="B3" s="144"/>
      <c r="C3" s="144"/>
      <c r="D3" s="144"/>
      <c r="E3" s="144"/>
      <c r="F3" s="144"/>
      <c r="G3" s="144"/>
      <c r="H3" s="144"/>
      <c r="I3" s="144"/>
      <c r="J3" s="144"/>
      <c r="K3" s="144"/>
      <c r="L3" s="144"/>
      <c r="M3" s="144"/>
      <c r="N3" s="144"/>
      <c r="O3" s="144"/>
      <c r="P3" s="144"/>
      <c r="Q3" s="144"/>
      <c r="R3" s="144"/>
      <c r="S3" s="144"/>
      <c r="T3" s="148" t="s">
        <v>53</v>
      </c>
      <c r="U3" s="148"/>
      <c r="V3" s="148"/>
      <c r="W3" s="148"/>
    </row>
    <row r="4" ht="18.75" customHeight="1" spans="1:23">
      <c r="A4" s="146" t="s">
        <v>188</v>
      </c>
      <c r="B4" s="146" t="s">
        <v>189</v>
      </c>
      <c r="C4" s="146" t="s">
        <v>190</v>
      </c>
      <c r="D4" s="146" t="s">
        <v>191</v>
      </c>
      <c r="E4" s="146" t="s">
        <v>192</v>
      </c>
      <c r="F4" s="146" t="s">
        <v>193</v>
      </c>
      <c r="G4" s="146" t="s">
        <v>194</v>
      </c>
      <c r="H4" s="146" t="s">
        <v>195</v>
      </c>
      <c r="I4" s="146"/>
      <c r="J4" s="146"/>
      <c r="K4" s="146"/>
      <c r="L4" s="146"/>
      <c r="M4" s="146"/>
      <c r="N4" s="146"/>
      <c r="O4" s="146"/>
      <c r="P4" s="146"/>
      <c r="Q4" s="146"/>
      <c r="R4" s="146"/>
      <c r="S4" s="146"/>
      <c r="T4" s="146"/>
      <c r="U4" s="146"/>
      <c r="V4" s="146"/>
      <c r="W4" s="146"/>
    </row>
    <row r="5" ht="28.3" customHeight="1" spans="1:23">
      <c r="A5" s="146"/>
      <c r="B5" s="146"/>
      <c r="C5" s="146"/>
      <c r="D5" s="146"/>
      <c r="E5" s="146"/>
      <c r="F5" s="146"/>
      <c r="G5" s="146"/>
      <c r="H5" s="146" t="s">
        <v>196</v>
      </c>
      <c r="I5" s="146" t="s">
        <v>60</v>
      </c>
      <c r="J5" s="146" t="s">
        <v>197</v>
      </c>
      <c r="K5" s="146" t="s">
        <v>198</v>
      </c>
      <c r="L5" s="146" t="s">
        <v>199</v>
      </c>
      <c r="M5" s="146" t="s">
        <v>200</v>
      </c>
      <c r="N5" s="146" t="s">
        <v>201</v>
      </c>
      <c r="O5" s="146" t="s">
        <v>61</v>
      </c>
      <c r="P5" s="146" t="s">
        <v>62</v>
      </c>
      <c r="Q5" s="146" t="s">
        <v>63</v>
      </c>
      <c r="R5" s="146" t="s">
        <v>77</v>
      </c>
      <c r="S5" s="146"/>
      <c r="T5" s="146"/>
      <c r="U5" s="146"/>
      <c r="V5" s="146"/>
      <c r="W5" s="146"/>
    </row>
    <row r="6" ht="24" customHeight="1" spans="1:23">
      <c r="A6" s="146"/>
      <c r="B6" s="146"/>
      <c r="C6" s="146"/>
      <c r="D6" s="146"/>
      <c r="E6" s="146"/>
      <c r="F6" s="146"/>
      <c r="G6" s="146"/>
      <c r="H6" s="146"/>
      <c r="I6" s="146" t="s">
        <v>202</v>
      </c>
      <c r="J6" s="146" t="s">
        <v>197</v>
      </c>
      <c r="K6" s="146" t="s">
        <v>198</v>
      </c>
      <c r="L6" s="146" t="s">
        <v>199</v>
      </c>
      <c r="M6" s="146" t="s">
        <v>200</v>
      </c>
      <c r="N6" s="146" t="s">
        <v>60</v>
      </c>
      <c r="O6" s="146" t="s">
        <v>61</v>
      </c>
      <c r="P6" s="146" t="s">
        <v>62</v>
      </c>
      <c r="Q6" s="146"/>
      <c r="R6" s="146" t="s">
        <v>59</v>
      </c>
      <c r="S6" s="146" t="s">
        <v>66</v>
      </c>
      <c r="T6" s="146" t="s">
        <v>67</v>
      </c>
      <c r="U6" s="146" t="s">
        <v>68</v>
      </c>
      <c r="V6" s="146" t="s">
        <v>69</v>
      </c>
      <c r="W6" s="146" t="s">
        <v>70</v>
      </c>
    </row>
    <row r="7" ht="32.05" customHeight="1" spans="1:23">
      <c r="A7" s="146"/>
      <c r="B7" s="146"/>
      <c r="C7" s="146"/>
      <c r="D7" s="146"/>
      <c r="E7" s="146"/>
      <c r="F7" s="146"/>
      <c r="G7" s="146"/>
      <c r="H7" s="146"/>
      <c r="I7" s="146" t="s">
        <v>59</v>
      </c>
      <c r="J7" s="146"/>
      <c r="K7" s="146"/>
      <c r="L7" s="146"/>
      <c r="M7" s="146"/>
      <c r="N7" s="146"/>
      <c r="O7" s="146"/>
      <c r="P7" s="146"/>
      <c r="Q7" s="146"/>
      <c r="R7" s="146"/>
      <c r="S7" s="146"/>
      <c r="T7" s="146"/>
      <c r="U7" s="146"/>
      <c r="V7" s="146"/>
      <c r="W7" s="146"/>
    </row>
    <row r="8" ht="18.75" customHeight="1" spans="1:23">
      <c r="A8" s="146" t="s">
        <v>85</v>
      </c>
      <c r="B8" s="146" t="s">
        <v>86</v>
      </c>
      <c r="C8" s="146" t="s">
        <v>87</v>
      </c>
      <c r="D8" s="146" t="s">
        <v>88</v>
      </c>
      <c r="E8" s="146" t="s">
        <v>89</v>
      </c>
      <c r="F8" s="146" t="s">
        <v>90</v>
      </c>
      <c r="G8" s="146" t="s">
        <v>91</v>
      </c>
      <c r="H8" s="146" t="s">
        <v>92</v>
      </c>
      <c r="I8" s="146" t="s">
        <v>93</v>
      </c>
      <c r="J8" s="146" t="s">
        <v>94</v>
      </c>
      <c r="K8" s="146" t="s">
        <v>95</v>
      </c>
      <c r="L8" s="146" t="s">
        <v>96</v>
      </c>
      <c r="M8" s="146" t="s">
        <v>97</v>
      </c>
      <c r="N8" s="146" t="s">
        <v>98</v>
      </c>
      <c r="O8" s="146" t="s">
        <v>99</v>
      </c>
      <c r="P8" s="146" t="s">
        <v>203</v>
      </c>
      <c r="Q8" s="146" t="s">
        <v>204</v>
      </c>
      <c r="R8" s="146" t="s">
        <v>205</v>
      </c>
      <c r="S8" s="146" t="s">
        <v>206</v>
      </c>
      <c r="T8" s="146" t="s">
        <v>207</v>
      </c>
      <c r="U8" s="146" t="s">
        <v>208</v>
      </c>
      <c r="V8" s="146" t="s">
        <v>209</v>
      </c>
      <c r="W8" s="146" t="s">
        <v>210</v>
      </c>
    </row>
    <row r="9" ht="53.25" customHeight="1" spans="1:23">
      <c r="A9" s="141" t="s">
        <v>72</v>
      </c>
      <c r="B9" s="141"/>
      <c r="C9" s="141"/>
      <c r="D9" s="141"/>
      <c r="E9" s="141"/>
      <c r="F9" s="141"/>
      <c r="G9" s="141"/>
      <c r="H9" s="143">
        <v>5629987.18</v>
      </c>
      <c r="I9" s="143">
        <v>5629987.18</v>
      </c>
      <c r="J9" s="143"/>
      <c r="K9" s="143"/>
      <c r="L9" s="143">
        <v>5629987.18</v>
      </c>
      <c r="M9" s="143"/>
      <c r="N9" s="143"/>
      <c r="O9" s="143"/>
      <c r="P9" s="143"/>
      <c r="Q9" s="143"/>
      <c r="R9" s="143"/>
      <c r="S9" s="143"/>
      <c r="T9" s="143"/>
      <c r="U9" s="143"/>
      <c r="V9" s="143"/>
      <c r="W9" s="143"/>
    </row>
    <row r="10" ht="53.25" customHeight="1" outlineLevel="1" spans="1:23">
      <c r="A10" s="141" t="s">
        <v>72</v>
      </c>
      <c r="B10" s="141" t="s">
        <v>211</v>
      </c>
      <c r="C10" s="141" t="s">
        <v>212</v>
      </c>
      <c r="D10" s="141" t="s">
        <v>104</v>
      </c>
      <c r="E10" s="141" t="s">
        <v>105</v>
      </c>
      <c r="F10" s="141" t="s">
        <v>213</v>
      </c>
      <c r="G10" s="141" t="s">
        <v>214</v>
      </c>
      <c r="H10" s="143">
        <v>1090620.72</v>
      </c>
      <c r="I10" s="143">
        <v>1090620.72</v>
      </c>
      <c r="J10" s="143"/>
      <c r="K10" s="143"/>
      <c r="L10" s="143">
        <v>1090620.72</v>
      </c>
      <c r="M10" s="143"/>
      <c r="N10" s="143"/>
      <c r="O10" s="143"/>
      <c r="P10" s="143"/>
      <c r="Q10" s="143"/>
      <c r="R10" s="143"/>
      <c r="S10" s="143"/>
      <c r="T10" s="143"/>
      <c r="U10" s="143"/>
      <c r="V10" s="143"/>
      <c r="W10" s="143"/>
    </row>
    <row r="11" ht="53.25" customHeight="1" outlineLevel="1" spans="1:23">
      <c r="A11" s="141" t="s">
        <v>72</v>
      </c>
      <c r="B11" s="141" t="s">
        <v>211</v>
      </c>
      <c r="C11" s="141" t="s">
        <v>212</v>
      </c>
      <c r="D11" s="141" t="s">
        <v>104</v>
      </c>
      <c r="E11" s="141" t="s">
        <v>105</v>
      </c>
      <c r="F11" s="141" t="s">
        <v>215</v>
      </c>
      <c r="G11" s="141" t="s">
        <v>216</v>
      </c>
      <c r="H11" s="143">
        <v>221520</v>
      </c>
      <c r="I11" s="143">
        <v>221520</v>
      </c>
      <c r="J11" s="143"/>
      <c r="K11" s="143"/>
      <c r="L11" s="143">
        <v>221520</v>
      </c>
      <c r="M11" s="141"/>
      <c r="N11" s="143"/>
      <c r="O11" s="143"/>
      <c r="P11" s="143"/>
      <c r="Q11" s="143"/>
      <c r="R11" s="143"/>
      <c r="S11" s="143"/>
      <c r="T11" s="143"/>
      <c r="U11" s="143"/>
      <c r="V11" s="143"/>
      <c r="W11" s="143"/>
    </row>
    <row r="12" ht="53.25" customHeight="1" outlineLevel="1" spans="1:23">
      <c r="A12" s="141" t="s">
        <v>72</v>
      </c>
      <c r="B12" s="141" t="s">
        <v>211</v>
      </c>
      <c r="C12" s="141" t="s">
        <v>212</v>
      </c>
      <c r="D12" s="141" t="s">
        <v>104</v>
      </c>
      <c r="E12" s="141" t="s">
        <v>105</v>
      </c>
      <c r="F12" s="141" t="s">
        <v>215</v>
      </c>
      <c r="G12" s="141" t="s">
        <v>216</v>
      </c>
      <c r="H12" s="143">
        <v>2110604.4</v>
      </c>
      <c r="I12" s="143">
        <v>2110604.4</v>
      </c>
      <c r="J12" s="143"/>
      <c r="K12" s="143"/>
      <c r="L12" s="143">
        <v>2110604.4</v>
      </c>
      <c r="M12" s="141"/>
      <c r="N12" s="143"/>
      <c r="O12" s="143"/>
      <c r="P12" s="143"/>
      <c r="Q12" s="143"/>
      <c r="R12" s="143"/>
      <c r="S12" s="143"/>
      <c r="T12" s="143"/>
      <c r="U12" s="143"/>
      <c r="V12" s="143"/>
      <c r="W12" s="143"/>
    </row>
    <row r="13" ht="53.25" customHeight="1" outlineLevel="1" spans="1:23">
      <c r="A13" s="141" t="s">
        <v>72</v>
      </c>
      <c r="B13" s="141" t="s">
        <v>211</v>
      </c>
      <c r="C13" s="141" t="s">
        <v>212</v>
      </c>
      <c r="D13" s="141" t="s">
        <v>104</v>
      </c>
      <c r="E13" s="141" t="s">
        <v>105</v>
      </c>
      <c r="F13" s="141" t="s">
        <v>217</v>
      </c>
      <c r="G13" s="141" t="s">
        <v>218</v>
      </c>
      <c r="H13" s="143">
        <v>90885.06</v>
      </c>
      <c r="I13" s="143">
        <v>90885.06</v>
      </c>
      <c r="J13" s="143"/>
      <c r="K13" s="143"/>
      <c r="L13" s="143">
        <v>90885.06</v>
      </c>
      <c r="M13" s="141"/>
      <c r="N13" s="143"/>
      <c r="O13" s="143"/>
      <c r="P13" s="143"/>
      <c r="Q13" s="143"/>
      <c r="R13" s="143"/>
      <c r="S13" s="143"/>
      <c r="T13" s="143"/>
      <c r="U13" s="143"/>
      <c r="V13" s="143"/>
      <c r="W13" s="143"/>
    </row>
    <row r="14" ht="53.25" customHeight="1" outlineLevel="1" spans="1:23">
      <c r="A14" s="141" t="s">
        <v>72</v>
      </c>
      <c r="B14" s="141" t="s">
        <v>219</v>
      </c>
      <c r="C14" s="141" t="s">
        <v>220</v>
      </c>
      <c r="D14" s="141" t="s">
        <v>104</v>
      </c>
      <c r="E14" s="141" t="s">
        <v>105</v>
      </c>
      <c r="F14" s="141" t="s">
        <v>217</v>
      </c>
      <c r="G14" s="141" t="s">
        <v>218</v>
      </c>
      <c r="H14" s="143">
        <v>7500</v>
      </c>
      <c r="I14" s="143">
        <v>7500</v>
      </c>
      <c r="J14" s="143"/>
      <c r="K14" s="143"/>
      <c r="L14" s="143">
        <v>7500</v>
      </c>
      <c r="M14" s="141"/>
      <c r="N14" s="143"/>
      <c r="O14" s="143"/>
      <c r="P14" s="143"/>
      <c r="Q14" s="143"/>
      <c r="R14" s="143"/>
      <c r="S14" s="143"/>
      <c r="T14" s="143"/>
      <c r="U14" s="143"/>
      <c r="V14" s="143"/>
      <c r="W14" s="143"/>
    </row>
    <row r="15" ht="53.25" customHeight="1" outlineLevel="1" spans="1:23">
      <c r="A15" s="141" t="s">
        <v>72</v>
      </c>
      <c r="B15" s="141" t="s">
        <v>221</v>
      </c>
      <c r="C15" s="141" t="s">
        <v>222</v>
      </c>
      <c r="D15" s="141" t="s">
        <v>104</v>
      </c>
      <c r="E15" s="141" t="s">
        <v>105</v>
      </c>
      <c r="F15" s="141" t="s">
        <v>217</v>
      </c>
      <c r="G15" s="141" t="s">
        <v>218</v>
      </c>
      <c r="H15" s="143">
        <v>455280</v>
      </c>
      <c r="I15" s="143">
        <v>455280</v>
      </c>
      <c r="J15" s="143"/>
      <c r="K15" s="143"/>
      <c r="L15" s="143">
        <v>455280</v>
      </c>
      <c r="M15" s="141"/>
      <c r="N15" s="143"/>
      <c r="O15" s="143"/>
      <c r="P15" s="143"/>
      <c r="Q15" s="143"/>
      <c r="R15" s="143"/>
      <c r="S15" s="143"/>
      <c r="T15" s="143"/>
      <c r="U15" s="143"/>
      <c r="V15" s="143"/>
      <c r="W15" s="143"/>
    </row>
    <row r="16" ht="53.25" customHeight="1" outlineLevel="1" spans="1:23">
      <c r="A16" s="141" t="s">
        <v>72</v>
      </c>
      <c r="B16" s="141" t="s">
        <v>223</v>
      </c>
      <c r="C16" s="141" t="s">
        <v>224</v>
      </c>
      <c r="D16" s="141" t="s">
        <v>112</v>
      </c>
      <c r="E16" s="141" t="s">
        <v>113</v>
      </c>
      <c r="F16" s="141" t="s">
        <v>225</v>
      </c>
      <c r="G16" s="141" t="s">
        <v>226</v>
      </c>
      <c r="H16" s="143">
        <v>480133</v>
      </c>
      <c r="I16" s="143">
        <v>480133</v>
      </c>
      <c r="J16" s="143"/>
      <c r="K16" s="143"/>
      <c r="L16" s="143">
        <v>480133</v>
      </c>
      <c r="M16" s="141"/>
      <c r="N16" s="143"/>
      <c r="O16" s="143"/>
      <c r="P16" s="143"/>
      <c r="Q16" s="143"/>
      <c r="R16" s="143"/>
      <c r="S16" s="143"/>
      <c r="T16" s="143"/>
      <c r="U16" s="143"/>
      <c r="V16" s="143"/>
      <c r="W16" s="143"/>
    </row>
    <row r="17" ht="53.25" customHeight="1" outlineLevel="1" spans="1:23">
      <c r="A17" s="141" t="s">
        <v>72</v>
      </c>
      <c r="B17" s="141" t="s">
        <v>223</v>
      </c>
      <c r="C17" s="141" t="s">
        <v>224</v>
      </c>
      <c r="D17" s="141" t="s">
        <v>121</v>
      </c>
      <c r="E17" s="141" t="s">
        <v>122</v>
      </c>
      <c r="F17" s="141" t="s">
        <v>227</v>
      </c>
      <c r="G17" s="141" t="s">
        <v>228</v>
      </c>
      <c r="H17" s="143">
        <v>225064</v>
      </c>
      <c r="I17" s="143">
        <v>225064</v>
      </c>
      <c r="J17" s="143"/>
      <c r="K17" s="143"/>
      <c r="L17" s="143">
        <v>225064</v>
      </c>
      <c r="M17" s="141"/>
      <c r="N17" s="143"/>
      <c r="O17" s="143"/>
      <c r="P17" s="143"/>
      <c r="Q17" s="143"/>
      <c r="R17" s="143"/>
      <c r="S17" s="143"/>
      <c r="T17" s="143"/>
      <c r="U17" s="143"/>
      <c r="V17" s="143"/>
      <c r="W17" s="143"/>
    </row>
    <row r="18" ht="53.25" customHeight="1" outlineLevel="1" spans="1:23">
      <c r="A18" s="141" t="s">
        <v>72</v>
      </c>
      <c r="B18" s="141" t="s">
        <v>223</v>
      </c>
      <c r="C18" s="141" t="s">
        <v>224</v>
      </c>
      <c r="D18" s="141" t="s">
        <v>123</v>
      </c>
      <c r="E18" s="141" t="s">
        <v>124</v>
      </c>
      <c r="F18" s="141" t="s">
        <v>227</v>
      </c>
      <c r="G18" s="141" t="s">
        <v>228</v>
      </c>
      <c r="H18" s="143"/>
      <c r="I18" s="143"/>
      <c r="J18" s="143"/>
      <c r="K18" s="143"/>
      <c r="L18" s="143"/>
      <c r="M18" s="141"/>
      <c r="N18" s="143"/>
      <c r="O18" s="143"/>
      <c r="P18" s="143"/>
      <c r="Q18" s="143"/>
      <c r="R18" s="143"/>
      <c r="S18" s="143"/>
      <c r="T18" s="143"/>
      <c r="U18" s="143"/>
      <c r="V18" s="143"/>
      <c r="W18" s="143"/>
    </row>
    <row r="19" ht="53.25" customHeight="1" outlineLevel="1" spans="1:23">
      <c r="A19" s="141" t="s">
        <v>72</v>
      </c>
      <c r="B19" s="141" t="s">
        <v>223</v>
      </c>
      <c r="C19" s="141" t="s">
        <v>224</v>
      </c>
      <c r="D19" s="141" t="s">
        <v>121</v>
      </c>
      <c r="E19" s="141" t="s">
        <v>122</v>
      </c>
      <c r="F19" s="141" t="s">
        <v>227</v>
      </c>
      <c r="G19" s="141" t="s">
        <v>228</v>
      </c>
      <c r="H19" s="143">
        <v>8250</v>
      </c>
      <c r="I19" s="143">
        <v>8250</v>
      </c>
      <c r="J19" s="143"/>
      <c r="K19" s="143"/>
      <c r="L19" s="143">
        <v>8250</v>
      </c>
      <c r="M19" s="141"/>
      <c r="N19" s="143"/>
      <c r="O19" s="143"/>
      <c r="P19" s="143"/>
      <c r="Q19" s="143"/>
      <c r="R19" s="143"/>
      <c r="S19" s="143"/>
      <c r="T19" s="143"/>
      <c r="U19" s="143"/>
      <c r="V19" s="143"/>
      <c r="W19" s="143"/>
    </row>
    <row r="20" ht="53.25" customHeight="1" outlineLevel="1" spans="1:23">
      <c r="A20" s="141" t="s">
        <v>72</v>
      </c>
      <c r="B20" s="141" t="s">
        <v>223</v>
      </c>
      <c r="C20" s="141" t="s">
        <v>224</v>
      </c>
      <c r="D20" s="141" t="s">
        <v>123</v>
      </c>
      <c r="E20" s="141" t="s">
        <v>124</v>
      </c>
      <c r="F20" s="141" t="s">
        <v>227</v>
      </c>
      <c r="G20" s="141" t="s">
        <v>228</v>
      </c>
      <c r="H20" s="143"/>
      <c r="I20" s="143"/>
      <c r="J20" s="143"/>
      <c r="K20" s="143"/>
      <c r="L20" s="143"/>
      <c r="M20" s="141"/>
      <c r="N20" s="143"/>
      <c r="O20" s="143"/>
      <c r="P20" s="143"/>
      <c r="Q20" s="143"/>
      <c r="R20" s="143"/>
      <c r="S20" s="143"/>
      <c r="T20" s="143"/>
      <c r="U20" s="143"/>
      <c r="V20" s="143"/>
      <c r="W20" s="143"/>
    </row>
    <row r="21" ht="53.25" customHeight="1" outlineLevel="1" spans="1:23">
      <c r="A21" s="141" t="s">
        <v>72</v>
      </c>
      <c r="B21" s="141" t="s">
        <v>223</v>
      </c>
      <c r="C21" s="141" t="s">
        <v>224</v>
      </c>
      <c r="D21" s="141" t="s">
        <v>125</v>
      </c>
      <c r="E21" s="141" t="s">
        <v>126</v>
      </c>
      <c r="F21" s="141" t="s">
        <v>229</v>
      </c>
      <c r="G21" s="141" t="s">
        <v>230</v>
      </c>
      <c r="H21" s="143">
        <v>70840</v>
      </c>
      <c r="I21" s="143">
        <v>70840</v>
      </c>
      <c r="J21" s="143"/>
      <c r="K21" s="143"/>
      <c r="L21" s="143">
        <v>70840</v>
      </c>
      <c r="M21" s="141"/>
      <c r="N21" s="143"/>
      <c r="O21" s="143"/>
      <c r="P21" s="143"/>
      <c r="Q21" s="143"/>
      <c r="R21" s="143"/>
      <c r="S21" s="143"/>
      <c r="T21" s="143"/>
      <c r="U21" s="143"/>
      <c r="V21" s="143"/>
      <c r="W21" s="143"/>
    </row>
    <row r="22" ht="53.25" customHeight="1" outlineLevel="1" spans="1:23">
      <c r="A22" s="141" t="s">
        <v>72</v>
      </c>
      <c r="B22" s="141" t="s">
        <v>223</v>
      </c>
      <c r="C22" s="141" t="s">
        <v>224</v>
      </c>
      <c r="D22" s="141" t="s">
        <v>127</v>
      </c>
      <c r="E22" s="141" t="s">
        <v>128</v>
      </c>
      <c r="F22" s="141" t="s">
        <v>231</v>
      </c>
      <c r="G22" s="141" t="s">
        <v>232</v>
      </c>
      <c r="H22" s="143">
        <v>6002</v>
      </c>
      <c r="I22" s="143">
        <v>6002</v>
      </c>
      <c r="J22" s="143"/>
      <c r="K22" s="143"/>
      <c r="L22" s="143">
        <v>6002</v>
      </c>
      <c r="M22" s="141"/>
      <c r="N22" s="143"/>
      <c r="O22" s="143"/>
      <c r="P22" s="143"/>
      <c r="Q22" s="143"/>
      <c r="R22" s="143"/>
      <c r="S22" s="143"/>
      <c r="T22" s="143"/>
      <c r="U22" s="143"/>
      <c r="V22" s="143"/>
      <c r="W22" s="143"/>
    </row>
    <row r="23" ht="53.25" customHeight="1" outlineLevel="1" spans="1:23">
      <c r="A23" s="141" t="s">
        <v>72</v>
      </c>
      <c r="B23" s="141" t="s">
        <v>223</v>
      </c>
      <c r="C23" s="141" t="s">
        <v>224</v>
      </c>
      <c r="D23" s="141" t="s">
        <v>116</v>
      </c>
      <c r="E23" s="141" t="s">
        <v>115</v>
      </c>
      <c r="F23" s="141" t="s">
        <v>231</v>
      </c>
      <c r="G23" s="141" t="s">
        <v>232</v>
      </c>
      <c r="H23" s="143"/>
      <c r="I23" s="143"/>
      <c r="J23" s="143"/>
      <c r="K23" s="143"/>
      <c r="L23" s="143"/>
      <c r="M23" s="141"/>
      <c r="N23" s="143"/>
      <c r="O23" s="143"/>
      <c r="P23" s="143"/>
      <c r="Q23" s="143"/>
      <c r="R23" s="143"/>
      <c r="S23" s="143"/>
      <c r="T23" s="143"/>
      <c r="U23" s="143"/>
      <c r="V23" s="143"/>
      <c r="W23" s="143"/>
    </row>
    <row r="24" ht="53.25" customHeight="1" outlineLevel="1" spans="1:23">
      <c r="A24" s="141" t="s">
        <v>72</v>
      </c>
      <c r="B24" s="141" t="s">
        <v>223</v>
      </c>
      <c r="C24" s="141" t="s">
        <v>224</v>
      </c>
      <c r="D24" s="141" t="s">
        <v>127</v>
      </c>
      <c r="E24" s="141" t="s">
        <v>128</v>
      </c>
      <c r="F24" s="141" t="s">
        <v>231</v>
      </c>
      <c r="G24" s="141" t="s">
        <v>232</v>
      </c>
      <c r="H24" s="143">
        <v>12004</v>
      </c>
      <c r="I24" s="143">
        <v>12004</v>
      </c>
      <c r="J24" s="143"/>
      <c r="K24" s="143"/>
      <c r="L24" s="143">
        <v>12004</v>
      </c>
      <c r="M24" s="141"/>
      <c r="N24" s="143"/>
      <c r="O24" s="143"/>
      <c r="P24" s="143"/>
      <c r="Q24" s="143"/>
      <c r="R24" s="143"/>
      <c r="S24" s="143"/>
      <c r="T24" s="143"/>
      <c r="U24" s="143"/>
      <c r="V24" s="143"/>
      <c r="W24" s="143"/>
    </row>
    <row r="25" ht="53.25" customHeight="1" outlineLevel="1" spans="1:23">
      <c r="A25" s="141" t="s">
        <v>72</v>
      </c>
      <c r="B25" s="141" t="s">
        <v>233</v>
      </c>
      <c r="C25" s="141" t="s">
        <v>134</v>
      </c>
      <c r="D25" s="141" t="s">
        <v>133</v>
      </c>
      <c r="E25" s="141" t="s">
        <v>134</v>
      </c>
      <c r="F25" s="141" t="s">
        <v>234</v>
      </c>
      <c r="G25" s="141" t="s">
        <v>134</v>
      </c>
      <c r="H25" s="143">
        <v>360096</v>
      </c>
      <c r="I25" s="143">
        <v>360096</v>
      </c>
      <c r="J25" s="143"/>
      <c r="K25" s="143"/>
      <c r="L25" s="143">
        <v>360096</v>
      </c>
      <c r="M25" s="141"/>
      <c r="N25" s="143"/>
      <c r="O25" s="143"/>
      <c r="P25" s="143"/>
      <c r="Q25" s="143"/>
      <c r="R25" s="143"/>
      <c r="S25" s="143"/>
      <c r="T25" s="143"/>
      <c r="U25" s="143"/>
      <c r="V25" s="143"/>
      <c r="W25" s="143"/>
    </row>
    <row r="26" ht="53.25" customHeight="1" outlineLevel="1" spans="1:23">
      <c r="A26" s="141" t="s">
        <v>72</v>
      </c>
      <c r="B26" s="141" t="s">
        <v>235</v>
      </c>
      <c r="C26" s="141" t="s">
        <v>236</v>
      </c>
      <c r="D26" s="141" t="s">
        <v>104</v>
      </c>
      <c r="E26" s="141" t="s">
        <v>105</v>
      </c>
      <c r="F26" s="141" t="s">
        <v>237</v>
      </c>
      <c r="G26" s="141" t="s">
        <v>238</v>
      </c>
      <c r="H26" s="143">
        <v>147000</v>
      </c>
      <c r="I26" s="143">
        <v>147000</v>
      </c>
      <c r="J26" s="143"/>
      <c r="K26" s="143"/>
      <c r="L26" s="143">
        <v>147000</v>
      </c>
      <c r="M26" s="141"/>
      <c r="N26" s="143"/>
      <c r="O26" s="143"/>
      <c r="P26" s="143"/>
      <c r="Q26" s="143"/>
      <c r="R26" s="143"/>
      <c r="S26" s="143"/>
      <c r="T26" s="143"/>
      <c r="U26" s="143"/>
      <c r="V26" s="143"/>
      <c r="W26" s="143"/>
    </row>
    <row r="27" ht="53.25" customHeight="1" outlineLevel="1" spans="1:23">
      <c r="A27" s="141" t="s">
        <v>72</v>
      </c>
      <c r="B27" s="141" t="s">
        <v>239</v>
      </c>
      <c r="C27" s="141" t="s">
        <v>240</v>
      </c>
      <c r="D27" s="141" t="s">
        <v>104</v>
      </c>
      <c r="E27" s="141" t="s">
        <v>105</v>
      </c>
      <c r="F27" s="141" t="s">
        <v>241</v>
      </c>
      <c r="G27" s="141" t="s">
        <v>242</v>
      </c>
      <c r="H27" s="143">
        <v>10000</v>
      </c>
      <c r="I27" s="143">
        <v>10000</v>
      </c>
      <c r="J27" s="143"/>
      <c r="K27" s="143"/>
      <c r="L27" s="143">
        <v>10000</v>
      </c>
      <c r="M27" s="141"/>
      <c r="N27" s="143"/>
      <c r="O27" s="143"/>
      <c r="P27" s="143"/>
      <c r="Q27" s="143"/>
      <c r="R27" s="143"/>
      <c r="S27" s="143"/>
      <c r="T27" s="143"/>
      <c r="U27" s="143"/>
      <c r="V27" s="143"/>
      <c r="W27" s="143"/>
    </row>
    <row r="28" ht="53.25" customHeight="1" outlineLevel="1" spans="1:23">
      <c r="A28" s="141" t="s">
        <v>72</v>
      </c>
      <c r="B28" s="141" t="s">
        <v>239</v>
      </c>
      <c r="C28" s="141" t="s">
        <v>240</v>
      </c>
      <c r="D28" s="141" t="s">
        <v>104</v>
      </c>
      <c r="E28" s="141" t="s">
        <v>105</v>
      </c>
      <c r="F28" s="141" t="s">
        <v>243</v>
      </c>
      <c r="G28" s="141" t="s">
        <v>244</v>
      </c>
      <c r="H28" s="143">
        <v>30000</v>
      </c>
      <c r="I28" s="143">
        <v>30000</v>
      </c>
      <c r="J28" s="143"/>
      <c r="K28" s="143"/>
      <c r="L28" s="143">
        <v>30000</v>
      </c>
      <c r="M28" s="141"/>
      <c r="N28" s="143"/>
      <c r="O28" s="143"/>
      <c r="P28" s="143"/>
      <c r="Q28" s="143"/>
      <c r="R28" s="143"/>
      <c r="S28" s="143"/>
      <c r="T28" s="143"/>
      <c r="U28" s="143"/>
      <c r="V28" s="143"/>
      <c r="W28" s="143"/>
    </row>
    <row r="29" ht="53.25" customHeight="1" outlineLevel="1" spans="1:23">
      <c r="A29" s="141" t="s">
        <v>72</v>
      </c>
      <c r="B29" s="141" t="s">
        <v>239</v>
      </c>
      <c r="C29" s="141" t="s">
        <v>240</v>
      </c>
      <c r="D29" s="141" t="s">
        <v>104</v>
      </c>
      <c r="E29" s="141" t="s">
        <v>105</v>
      </c>
      <c r="F29" s="141" t="s">
        <v>245</v>
      </c>
      <c r="G29" s="141" t="s">
        <v>246</v>
      </c>
      <c r="H29" s="143">
        <v>30000</v>
      </c>
      <c r="I29" s="143">
        <v>30000</v>
      </c>
      <c r="J29" s="143"/>
      <c r="K29" s="143"/>
      <c r="L29" s="143">
        <v>30000</v>
      </c>
      <c r="M29" s="141"/>
      <c r="N29" s="143"/>
      <c r="O29" s="143"/>
      <c r="P29" s="143"/>
      <c r="Q29" s="143"/>
      <c r="R29" s="143"/>
      <c r="S29" s="143"/>
      <c r="T29" s="143"/>
      <c r="U29" s="143"/>
      <c r="V29" s="143"/>
      <c r="W29" s="143"/>
    </row>
    <row r="30" ht="53.25" customHeight="1" outlineLevel="1" spans="1:23">
      <c r="A30" s="141" t="s">
        <v>72</v>
      </c>
      <c r="B30" s="141" t="s">
        <v>239</v>
      </c>
      <c r="C30" s="141" t="s">
        <v>240</v>
      </c>
      <c r="D30" s="141" t="s">
        <v>104</v>
      </c>
      <c r="E30" s="141" t="s">
        <v>105</v>
      </c>
      <c r="F30" s="141" t="s">
        <v>247</v>
      </c>
      <c r="G30" s="141" t="s">
        <v>248</v>
      </c>
      <c r="H30" s="143">
        <v>30000</v>
      </c>
      <c r="I30" s="143">
        <v>30000</v>
      </c>
      <c r="J30" s="143"/>
      <c r="K30" s="143"/>
      <c r="L30" s="143">
        <v>30000</v>
      </c>
      <c r="M30" s="141"/>
      <c r="N30" s="143"/>
      <c r="O30" s="143"/>
      <c r="P30" s="143"/>
      <c r="Q30" s="143"/>
      <c r="R30" s="143"/>
      <c r="S30" s="143"/>
      <c r="T30" s="143"/>
      <c r="U30" s="143"/>
      <c r="V30" s="143"/>
      <c r="W30" s="143"/>
    </row>
    <row r="31" ht="53.25" customHeight="1" outlineLevel="1" spans="1:23">
      <c r="A31" s="141" t="s">
        <v>72</v>
      </c>
      <c r="B31" s="141" t="s">
        <v>249</v>
      </c>
      <c r="C31" s="141" t="s">
        <v>250</v>
      </c>
      <c r="D31" s="141" t="s">
        <v>104</v>
      </c>
      <c r="E31" s="141" t="s">
        <v>105</v>
      </c>
      <c r="F31" s="141" t="s">
        <v>251</v>
      </c>
      <c r="G31" s="141" t="s">
        <v>252</v>
      </c>
      <c r="H31" s="143">
        <v>244188</v>
      </c>
      <c r="I31" s="143">
        <v>244188</v>
      </c>
      <c r="J31" s="143"/>
      <c r="K31" s="143"/>
      <c r="L31" s="143">
        <v>244188</v>
      </c>
      <c r="M31" s="141"/>
      <c r="N31" s="143"/>
      <c r="O31" s="143"/>
      <c r="P31" s="143"/>
      <c r="Q31" s="143"/>
      <c r="R31" s="143"/>
      <c r="S31" s="143"/>
      <c r="T31" s="143"/>
      <c r="U31" s="143"/>
      <c r="V31" s="143"/>
      <c r="W31" s="143"/>
    </row>
    <row r="32" ht="30.75" customHeight="1" spans="1:23">
      <c r="A32" s="147" t="s">
        <v>56</v>
      </c>
      <c r="B32" s="147"/>
      <c r="C32" s="147"/>
      <c r="D32" s="147"/>
      <c r="E32" s="147"/>
      <c r="F32" s="147"/>
      <c r="G32" s="147"/>
      <c r="H32" s="143">
        <v>5629987.18</v>
      </c>
      <c r="I32" s="143">
        <v>5629987.18</v>
      </c>
      <c r="J32" s="143"/>
      <c r="K32" s="143"/>
      <c r="L32" s="143">
        <v>5629987.18</v>
      </c>
      <c r="M32" s="143"/>
      <c r="N32" s="143"/>
      <c r="O32" s="143"/>
      <c r="P32" s="143"/>
      <c r="Q32" s="143"/>
      <c r="R32" s="143"/>
      <c r="S32" s="143"/>
      <c r="T32" s="143"/>
      <c r="U32" s="143"/>
      <c r="V32" s="143"/>
      <c r="W32" s="143"/>
    </row>
  </sheetData>
  <mergeCells count="32">
    <mergeCell ref="T1:W1"/>
    <mergeCell ref="A2:W2"/>
    <mergeCell ref="A3:G3"/>
    <mergeCell ref="T3:W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topLeftCell="A21" workbookViewId="0">
      <selection activeCell="J27" sqref="J2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8.8571428571428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7" t="s">
        <v>253</v>
      </c>
      <c r="B1" s="137"/>
      <c r="C1" s="137"/>
      <c r="D1" s="137"/>
      <c r="E1" s="137"/>
      <c r="F1" s="137"/>
      <c r="G1" s="137"/>
      <c r="H1" s="137"/>
      <c r="I1" s="137"/>
      <c r="J1" s="137"/>
      <c r="K1" s="137"/>
      <c r="L1" s="137"/>
      <c r="M1" s="137"/>
      <c r="N1" s="137"/>
      <c r="O1" s="137"/>
      <c r="P1" s="137"/>
      <c r="Q1" s="137"/>
      <c r="R1" s="137"/>
      <c r="S1" s="137"/>
      <c r="T1" s="137"/>
      <c r="U1" s="137"/>
      <c r="V1" s="137"/>
      <c r="W1" s="137"/>
    </row>
    <row r="2" ht="26.25" customHeight="1" spans="1:23">
      <c r="A2" s="133" t="s">
        <v>254</v>
      </c>
      <c r="B2" s="133"/>
      <c r="C2" s="133" t="s">
        <v>85</v>
      </c>
      <c r="D2" s="133"/>
      <c r="E2" s="133"/>
      <c r="F2" s="133"/>
      <c r="G2" s="133"/>
      <c r="H2" s="133"/>
      <c r="I2" s="133"/>
      <c r="J2" s="133"/>
      <c r="K2" s="133"/>
      <c r="L2" s="133"/>
      <c r="M2" s="133"/>
      <c r="N2" s="133"/>
      <c r="O2" s="133"/>
      <c r="P2" s="133"/>
      <c r="Q2" s="133"/>
      <c r="R2" s="133"/>
      <c r="S2" s="133"/>
      <c r="T2" s="133"/>
      <c r="U2" s="133"/>
      <c r="V2" s="133"/>
      <c r="W2" s="133"/>
    </row>
    <row r="3" ht="18.75" customHeight="1" spans="1:23">
      <c r="A3" s="138" t="str">
        <f>"单位名称："&amp;"云南省陇川县公安局交通警察大队"</f>
        <v>单位名称：云南省陇川县公安局交通警察大队</v>
      </c>
      <c r="B3" s="138"/>
      <c r="C3" s="138"/>
      <c r="D3" s="138"/>
      <c r="E3" s="138"/>
      <c r="F3" s="138"/>
      <c r="G3" s="138"/>
      <c r="H3" s="139"/>
      <c r="I3" s="139"/>
      <c r="J3" s="139"/>
      <c r="K3" s="139"/>
      <c r="L3" s="139"/>
      <c r="M3" s="139"/>
      <c r="N3" s="139"/>
      <c r="O3" s="139"/>
      <c r="P3" s="139"/>
      <c r="Q3" s="139"/>
      <c r="R3" s="139"/>
      <c r="S3" s="139"/>
      <c r="T3" s="139"/>
      <c r="U3" s="139"/>
      <c r="V3" s="137" t="s">
        <v>53</v>
      </c>
      <c r="W3" s="137"/>
    </row>
    <row r="4" ht="26.25" customHeight="1" spans="1:23">
      <c r="A4" s="140" t="s">
        <v>255</v>
      </c>
      <c r="B4" s="140" t="s">
        <v>189</v>
      </c>
      <c r="C4" s="140" t="s">
        <v>190</v>
      </c>
      <c r="D4" s="140" t="s">
        <v>256</v>
      </c>
      <c r="E4" s="140" t="s">
        <v>191</v>
      </c>
      <c r="F4" s="140" t="s">
        <v>192</v>
      </c>
      <c r="G4" s="140" t="s">
        <v>257</v>
      </c>
      <c r="H4" s="140" t="s">
        <v>258</v>
      </c>
      <c r="I4" s="140" t="s">
        <v>56</v>
      </c>
      <c r="J4" s="140" t="s">
        <v>259</v>
      </c>
      <c r="K4" s="140"/>
      <c r="L4" s="140"/>
      <c r="M4" s="140"/>
      <c r="N4" s="140" t="s">
        <v>201</v>
      </c>
      <c r="O4" s="140"/>
      <c r="P4" s="140"/>
      <c r="Q4" s="140" t="s">
        <v>63</v>
      </c>
      <c r="R4" s="140" t="s">
        <v>77</v>
      </c>
      <c r="S4" s="140"/>
      <c r="T4" s="140"/>
      <c r="U4" s="140"/>
      <c r="V4" s="140"/>
      <c r="W4" s="140"/>
    </row>
    <row r="5" ht="26.25" customHeight="1" spans="1:23">
      <c r="A5" s="140"/>
      <c r="B5" s="140"/>
      <c r="C5" s="140"/>
      <c r="D5" s="140"/>
      <c r="E5" s="140"/>
      <c r="F5" s="140"/>
      <c r="G5" s="140"/>
      <c r="H5" s="140"/>
      <c r="I5" s="140"/>
      <c r="J5" s="140" t="s">
        <v>60</v>
      </c>
      <c r="K5" s="140"/>
      <c r="L5" s="140" t="s">
        <v>61</v>
      </c>
      <c r="M5" s="140" t="s">
        <v>62</v>
      </c>
      <c r="N5" s="140" t="s">
        <v>60</v>
      </c>
      <c r="O5" s="140" t="s">
        <v>61</v>
      </c>
      <c r="P5" s="140" t="s">
        <v>62</v>
      </c>
      <c r="Q5" s="140"/>
      <c r="R5" s="140" t="s">
        <v>59</v>
      </c>
      <c r="S5" s="140" t="s">
        <v>66</v>
      </c>
      <c r="T5" s="140" t="s">
        <v>67</v>
      </c>
      <c r="U5" s="140" t="s">
        <v>68</v>
      </c>
      <c r="V5" s="140" t="s">
        <v>69</v>
      </c>
      <c r="W5" s="140" t="s">
        <v>70</v>
      </c>
    </row>
    <row r="6" ht="26.25" customHeight="1" spans="1:23">
      <c r="A6" s="140"/>
      <c r="B6" s="140"/>
      <c r="C6" s="140"/>
      <c r="D6" s="140"/>
      <c r="E6" s="140"/>
      <c r="F6" s="140"/>
      <c r="G6" s="140"/>
      <c r="H6" s="140"/>
      <c r="I6" s="140"/>
      <c r="J6" s="140" t="s">
        <v>59</v>
      </c>
      <c r="K6" s="140" t="s">
        <v>260</v>
      </c>
      <c r="L6" s="140"/>
      <c r="M6" s="140"/>
      <c r="N6" s="140"/>
      <c r="O6" s="140"/>
      <c r="P6" s="140"/>
      <c r="Q6" s="140"/>
      <c r="R6" s="140"/>
      <c r="S6" s="140"/>
      <c r="T6" s="140"/>
      <c r="U6" s="140"/>
      <c r="V6" s="140"/>
      <c r="W6" s="140"/>
    </row>
    <row r="7" ht="18.75" customHeight="1" spans="1:23">
      <c r="A7" s="140" t="s">
        <v>85</v>
      </c>
      <c r="B7" s="140" t="s">
        <v>86</v>
      </c>
      <c r="C7" s="140" t="s">
        <v>87</v>
      </c>
      <c r="D7" s="140" t="s">
        <v>88</v>
      </c>
      <c r="E7" s="140" t="s">
        <v>89</v>
      </c>
      <c r="F7" s="140" t="s">
        <v>90</v>
      </c>
      <c r="G7" s="140" t="s">
        <v>91</v>
      </c>
      <c r="H7" s="140" t="s">
        <v>92</v>
      </c>
      <c r="I7" s="140" t="s">
        <v>93</v>
      </c>
      <c r="J7" s="140" t="s">
        <v>94</v>
      </c>
      <c r="K7" s="140" t="s">
        <v>95</v>
      </c>
      <c r="L7" s="140" t="s">
        <v>96</v>
      </c>
      <c r="M7" s="140" t="s">
        <v>97</v>
      </c>
      <c r="N7" s="140" t="s">
        <v>98</v>
      </c>
      <c r="O7" s="140" t="s">
        <v>99</v>
      </c>
      <c r="P7" s="140" t="s">
        <v>203</v>
      </c>
      <c r="Q7" s="140" t="s">
        <v>204</v>
      </c>
      <c r="R7" s="140" t="s">
        <v>205</v>
      </c>
      <c r="S7" s="140" t="s">
        <v>206</v>
      </c>
      <c r="T7" s="140" t="s">
        <v>207</v>
      </c>
      <c r="U7" s="140" t="s">
        <v>208</v>
      </c>
      <c r="V7" s="140" t="s">
        <v>209</v>
      </c>
      <c r="W7" s="140" t="s">
        <v>210</v>
      </c>
    </row>
    <row r="8" ht="52.5" customHeight="1" spans="1:23">
      <c r="A8" s="141"/>
      <c r="B8" s="141"/>
      <c r="C8" s="141" t="s">
        <v>261</v>
      </c>
      <c r="D8" s="141"/>
      <c r="E8" s="141"/>
      <c r="F8" s="141"/>
      <c r="G8" s="141"/>
      <c r="H8" s="141"/>
      <c r="I8" s="143">
        <v>4526300</v>
      </c>
      <c r="J8" s="143">
        <v>4526300</v>
      </c>
      <c r="K8" s="143">
        <v>4526300</v>
      </c>
      <c r="L8" s="143"/>
      <c r="M8" s="143"/>
      <c r="N8" s="143"/>
      <c r="O8" s="143"/>
      <c r="P8" s="143"/>
      <c r="Q8" s="143"/>
      <c r="R8" s="143"/>
      <c r="S8" s="143"/>
      <c r="T8" s="143"/>
      <c r="U8" s="143"/>
      <c r="V8" s="143"/>
      <c r="W8" s="143"/>
    </row>
    <row r="9" ht="52.5" customHeight="1" outlineLevel="1" spans="1:23">
      <c r="A9" s="141" t="s">
        <v>262</v>
      </c>
      <c r="B9" s="141" t="s">
        <v>263</v>
      </c>
      <c r="C9" s="141" t="s">
        <v>261</v>
      </c>
      <c r="D9" s="141" t="s">
        <v>72</v>
      </c>
      <c r="E9" s="141" t="s">
        <v>106</v>
      </c>
      <c r="F9" s="141" t="s">
        <v>107</v>
      </c>
      <c r="G9" s="141" t="s">
        <v>264</v>
      </c>
      <c r="H9" s="141" t="s">
        <v>265</v>
      </c>
      <c r="I9" s="143">
        <v>4526300</v>
      </c>
      <c r="J9" s="143">
        <v>4526300</v>
      </c>
      <c r="K9" s="143">
        <v>4526300</v>
      </c>
      <c r="L9" s="143"/>
      <c r="M9" s="143"/>
      <c r="N9" s="143"/>
      <c r="O9" s="143"/>
      <c r="P9" s="143"/>
      <c r="Q9" s="143"/>
      <c r="R9" s="143"/>
      <c r="S9" s="143"/>
      <c r="T9" s="143"/>
      <c r="U9" s="143"/>
      <c r="V9" s="143"/>
      <c r="W9" s="143"/>
    </row>
    <row r="10" ht="52.5" customHeight="1" spans="1:23">
      <c r="A10" s="141"/>
      <c r="B10" s="141"/>
      <c r="C10" s="141" t="s">
        <v>266</v>
      </c>
      <c r="D10" s="141"/>
      <c r="E10" s="141"/>
      <c r="F10" s="141"/>
      <c r="G10" s="141"/>
      <c r="H10" s="141"/>
      <c r="I10" s="143">
        <v>300000</v>
      </c>
      <c r="J10" s="143">
        <v>300000</v>
      </c>
      <c r="K10" s="143">
        <v>300000</v>
      </c>
      <c r="L10" s="143"/>
      <c r="M10" s="143"/>
      <c r="N10" s="141"/>
      <c r="O10" s="141"/>
      <c r="P10" s="141"/>
      <c r="Q10" s="143"/>
      <c r="R10" s="143"/>
      <c r="S10" s="143"/>
      <c r="T10" s="143"/>
      <c r="U10" s="143"/>
      <c r="V10" s="143"/>
      <c r="W10" s="143"/>
    </row>
    <row r="11" ht="52.5" customHeight="1" outlineLevel="1" spans="1:23">
      <c r="A11" s="141" t="s">
        <v>267</v>
      </c>
      <c r="B11" s="141" t="s">
        <v>268</v>
      </c>
      <c r="C11" s="141" t="s">
        <v>266</v>
      </c>
      <c r="D11" s="141" t="s">
        <v>72</v>
      </c>
      <c r="E11" s="141" t="s">
        <v>104</v>
      </c>
      <c r="F11" s="141" t="s">
        <v>105</v>
      </c>
      <c r="G11" s="141" t="s">
        <v>269</v>
      </c>
      <c r="H11" s="141" t="s">
        <v>270</v>
      </c>
      <c r="I11" s="143">
        <v>300000</v>
      </c>
      <c r="J11" s="143">
        <v>300000</v>
      </c>
      <c r="K11" s="143">
        <v>300000</v>
      </c>
      <c r="L11" s="143"/>
      <c r="M11" s="143"/>
      <c r="N11" s="141"/>
      <c r="O11" s="141"/>
      <c r="P11" s="141"/>
      <c r="Q11" s="143"/>
      <c r="R11" s="143"/>
      <c r="S11" s="143"/>
      <c r="T11" s="143"/>
      <c r="U11" s="143"/>
      <c r="V11" s="143"/>
      <c r="W11" s="143"/>
    </row>
    <row r="12" ht="52.5" customHeight="1" spans="1:23">
      <c r="A12" s="141"/>
      <c r="B12" s="141"/>
      <c r="C12" s="141" t="s">
        <v>271</v>
      </c>
      <c r="D12" s="141"/>
      <c r="E12" s="141"/>
      <c r="F12" s="141"/>
      <c r="G12" s="141"/>
      <c r="H12" s="141"/>
      <c r="I12" s="143">
        <v>4380000</v>
      </c>
      <c r="J12" s="143">
        <v>4380000</v>
      </c>
      <c r="K12" s="143">
        <v>4380000</v>
      </c>
      <c r="L12" s="143"/>
      <c r="M12" s="143"/>
      <c r="N12" s="141"/>
      <c r="O12" s="141"/>
      <c r="P12" s="141"/>
      <c r="Q12" s="143"/>
      <c r="R12" s="143"/>
      <c r="S12" s="143"/>
      <c r="T12" s="143"/>
      <c r="U12" s="143"/>
      <c r="V12" s="143"/>
      <c r="W12" s="143"/>
    </row>
    <row r="13" ht="52.5" customHeight="1" outlineLevel="1" spans="1:23">
      <c r="A13" s="141" t="s">
        <v>262</v>
      </c>
      <c r="B13" s="141" t="s">
        <v>272</v>
      </c>
      <c r="C13" s="141" t="s">
        <v>271</v>
      </c>
      <c r="D13" s="141" t="s">
        <v>72</v>
      </c>
      <c r="E13" s="141" t="s">
        <v>104</v>
      </c>
      <c r="F13" s="141" t="s">
        <v>105</v>
      </c>
      <c r="G13" s="141" t="s">
        <v>273</v>
      </c>
      <c r="H13" s="141" t="s">
        <v>274</v>
      </c>
      <c r="I13" s="143">
        <v>4380000</v>
      </c>
      <c r="J13" s="143">
        <v>4380000</v>
      </c>
      <c r="K13" s="143">
        <v>4380000</v>
      </c>
      <c r="L13" s="143"/>
      <c r="M13" s="143"/>
      <c r="N13" s="141"/>
      <c r="O13" s="141"/>
      <c r="P13" s="141"/>
      <c r="Q13" s="143"/>
      <c r="R13" s="143"/>
      <c r="S13" s="143"/>
      <c r="T13" s="143"/>
      <c r="U13" s="143"/>
      <c r="V13" s="143"/>
      <c r="W13" s="143"/>
    </row>
    <row r="14" ht="52.5" customHeight="1" spans="1:23">
      <c r="A14" s="141"/>
      <c r="B14" s="141"/>
      <c r="C14" s="141" t="s">
        <v>275</v>
      </c>
      <c r="D14" s="141"/>
      <c r="E14" s="141"/>
      <c r="F14" s="141"/>
      <c r="G14" s="141"/>
      <c r="H14" s="141"/>
      <c r="I14" s="143">
        <v>1500000</v>
      </c>
      <c r="J14" s="143">
        <v>1500000</v>
      </c>
      <c r="K14" s="143">
        <v>1500000</v>
      </c>
      <c r="L14" s="143"/>
      <c r="M14" s="143"/>
      <c r="N14" s="141"/>
      <c r="O14" s="141"/>
      <c r="P14" s="141"/>
      <c r="Q14" s="143"/>
      <c r="R14" s="143"/>
      <c r="S14" s="143"/>
      <c r="T14" s="143"/>
      <c r="U14" s="143"/>
      <c r="V14" s="143"/>
      <c r="W14" s="143"/>
    </row>
    <row r="15" ht="52.5" customHeight="1" outlineLevel="1" spans="1:23">
      <c r="A15" s="141" t="s">
        <v>267</v>
      </c>
      <c r="B15" s="141" t="s">
        <v>276</v>
      </c>
      <c r="C15" s="141" t="s">
        <v>275</v>
      </c>
      <c r="D15" s="141" t="s">
        <v>72</v>
      </c>
      <c r="E15" s="141" t="s">
        <v>104</v>
      </c>
      <c r="F15" s="141" t="s">
        <v>105</v>
      </c>
      <c r="G15" s="141" t="s">
        <v>241</v>
      </c>
      <c r="H15" s="141" t="s">
        <v>242</v>
      </c>
      <c r="I15" s="143">
        <v>620000</v>
      </c>
      <c r="J15" s="143">
        <v>620000</v>
      </c>
      <c r="K15" s="143">
        <v>620000</v>
      </c>
      <c r="L15" s="143"/>
      <c r="M15" s="143"/>
      <c r="N15" s="141"/>
      <c r="O15" s="141"/>
      <c r="P15" s="141"/>
      <c r="Q15" s="143"/>
      <c r="R15" s="143"/>
      <c r="S15" s="143"/>
      <c r="T15" s="143"/>
      <c r="U15" s="143"/>
      <c r="V15" s="143"/>
      <c r="W15" s="143"/>
    </row>
    <row r="16" ht="52.5" customHeight="1" outlineLevel="1" spans="1:23">
      <c r="A16" s="141" t="s">
        <v>267</v>
      </c>
      <c r="B16" s="141" t="s">
        <v>276</v>
      </c>
      <c r="C16" s="141" t="s">
        <v>275</v>
      </c>
      <c r="D16" s="141" t="s">
        <v>72</v>
      </c>
      <c r="E16" s="141" t="s">
        <v>104</v>
      </c>
      <c r="F16" s="141" t="s">
        <v>105</v>
      </c>
      <c r="G16" s="141" t="s">
        <v>243</v>
      </c>
      <c r="H16" s="141" t="s">
        <v>244</v>
      </c>
      <c r="I16" s="143">
        <v>10000</v>
      </c>
      <c r="J16" s="143">
        <v>10000</v>
      </c>
      <c r="K16" s="143">
        <v>10000</v>
      </c>
      <c r="L16" s="143"/>
      <c r="M16" s="143"/>
      <c r="N16" s="141"/>
      <c r="O16" s="141"/>
      <c r="P16" s="141"/>
      <c r="Q16" s="143"/>
      <c r="R16" s="143"/>
      <c r="S16" s="143"/>
      <c r="T16" s="143"/>
      <c r="U16" s="143"/>
      <c r="V16" s="143"/>
      <c r="W16" s="143"/>
    </row>
    <row r="17" ht="52.5" customHeight="1" outlineLevel="1" spans="1:23">
      <c r="A17" s="141" t="s">
        <v>267</v>
      </c>
      <c r="B17" s="141" t="s">
        <v>276</v>
      </c>
      <c r="C17" s="141" t="s">
        <v>275</v>
      </c>
      <c r="D17" s="141" t="s">
        <v>72</v>
      </c>
      <c r="E17" s="141" t="s">
        <v>104</v>
      </c>
      <c r="F17" s="141" t="s">
        <v>105</v>
      </c>
      <c r="G17" s="141" t="s">
        <v>245</v>
      </c>
      <c r="H17" s="141" t="s">
        <v>246</v>
      </c>
      <c r="I17" s="143">
        <v>30000</v>
      </c>
      <c r="J17" s="143">
        <v>30000</v>
      </c>
      <c r="K17" s="143">
        <v>30000</v>
      </c>
      <c r="L17" s="143"/>
      <c r="M17" s="143"/>
      <c r="N17" s="141"/>
      <c r="O17" s="141"/>
      <c r="P17" s="141"/>
      <c r="Q17" s="143"/>
      <c r="R17" s="143"/>
      <c r="S17" s="143"/>
      <c r="T17" s="143"/>
      <c r="U17" s="143"/>
      <c r="V17" s="143"/>
      <c r="W17" s="143"/>
    </row>
    <row r="18" ht="52.5" customHeight="1" outlineLevel="1" spans="1:23">
      <c r="A18" s="141" t="s">
        <v>267</v>
      </c>
      <c r="B18" s="141" t="s">
        <v>276</v>
      </c>
      <c r="C18" s="141" t="s">
        <v>275</v>
      </c>
      <c r="D18" s="141" t="s">
        <v>72</v>
      </c>
      <c r="E18" s="141" t="s">
        <v>104</v>
      </c>
      <c r="F18" s="141" t="s">
        <v>105</v>
      </c>
      <c r="G18" s="141" t="s">
        <v>247</v>
      </c>
      <c r="H18" s="141" t="s">
        <v>248</v>
      </c>
      <c r="I18" s="143">
        <v>160000</v>
      </c>
      <c r="J18" s="143">
        <v>160000</v>
      </c>
      <c r="K18" s="143">
        <v>160000</v>
      </c>
      <c r="L18" s="143"/>
      <c r="M18" s="143"/>
      <c r="N18" s="141"/>
      <c r="O18" s="141"/>
      <c r="P18" s="141"/>
      <c r="Q18" s="143"/>
      <c r="R18" s="143"/>
      <c r="S18" s="143"/>
      <c r="T18" s="143"/>
      <c r="U18" s="143"/>
      <c r="V18" s="143"/>
      <c r="W18" s="143"/>
    </row>
    <row r="19" ht="52.5" customHeight="1" outlineLevel="1" spans="1:23">
      <c r="A19" s="141" t="s">
        <v>267</v>
      </c>
      <c r="B19" s="141" t="s">
        <v>276</v>
      </c>
      <c r="C19" s="141" t="s">
        <v>275</v>
      </c>
      <c r="D19" s="141" t="s">
        <v>72</v>
      </c>
      <c r="E19" s="141" t="s">
        <v>104</v>
      </c>
      <c r="F19" s="141" t="s">
        <v>105</v>
      </c>
      <c r="G19" s="141" t="s">
        <v>277</v>
      </c>
      <c r="H19" s="141" t="s">
        <v>278</v>
      </c>
      <c r="I19" s="143">
        <v>30000</v>
      </c>
      <c r="J19" s="143">
        <v>30000</v>
      </c>
      <c r="K19" s="143">
        <v>30000</v>
      </c>
      <c r="L19" s="143"/>
      <c r="M19" s="143"/>
      <c r="N19" s="141"/>
      <c r="O19" s="141"/>
      <c r="P19" s="141"/>
      <c r="Q19" s="143"/>
      <c r="R19" s="143"/>
      <c r="S19" s="143"/>
      <c r="T19" s="143"/>
      <c r="U19" s="143"/>
      <c r="V19" s="143"/>
      <c r="W19" s="143"/>
    </row>
    <row r="20" ht="52.5" customHeight="1" outlineLevel="1" spans="1:23">
      <c r="A20" s="141" t="s">
        <v>267</v>
      </c>
      <c r="B20" s="141" t="s">
        <v>276</v>
      </c>
      <c r="C20" s="141" t="s">
        <v>275</v>
      </c>
      <c r="D20" s="141" t="s">
        <v>72</v>
      </c>
      <c r="E20" s="141" t="s">
        <v>104</v>
      </c>
      <c r="F20" s="141" t="s">
        <v>105</v>
      </c>
      <c r="G20" s="141" t="s">
        <v>279</v>
      </c>
      <c r="H20" s="141" t="s">
        <v>280</v>
      </c>
      <c r="I20" s="143">
        <v>5000</v>
      </c>
      <c r="J20" s="143">
        <v>5000</v>
      </c>
      <c r="K20" s="143">
        <v>5000</v>
      </c>
      <c r="L20" s="143"/>
      <c r="M20" s="143"/>
      <c r="N20" s="141"/>
      <c r="O20" s="141"/>
      <c r="P20" s="141"/>
      <c r="Q20" s="143"/>
      <c r="R20" s="143"/>
      <c r="S20" s="143"/>
      <c r="T20" s="143"/>
      <c r="U20" s="143"/>
      <c r="V20" s="143"/>
      <c r="W20" s="143"/>
    </row>
    <row r="21" ht="52.5" customHeight="1" outlineLevel="1" spans="1:23">
      <c r="A21" s="141" t="s">
        <v>267</v>
      </c>
      <c r="B21" s="141" t="s">
        <v>276</v>
      </c>
      <c r="C21" s="141" t="s">
        <v>275</v>
      </c>
      <c r="D21" s="141" t="s">
        <v>72</v>
      </c>
      <c r="E21" s="141" t="s">
        <v>104</v>
      </c>
      <c r="F21" s="141" t="s">
        <v>105</v>
      </c>
      <c r="G21" s="141" t="s">
        <v>281</v>
      </c>
      <c r="H21" s="141" t="s">
        <v>183</v>
      </c>
      <c r="I21" s="143">
        <v>5000</v>
      </c>
      <c r="J21" s="143">
        <v>5000</v>
      </c>
      <c r="K21" s="143">
        <v>5000</v>
      </c>
      <c r="L21" s="143"/>
      <c r="M21" s="143"/>
      <c r="N21" s="141"/>
      <c r="O21" s="141"/>
      <c r="P21" s="141"/>
      <c r="Q21" s="143"/>
      <c r="R21" s="143"/>
      <c r="S21" s="143"/>
      <c r="T21" s="143"/>
      <c r="U21" s="143"/>
      <c r="V21" s="143"/>
      <c r="W21" s="143"/>
    </row>
    <row r="22" ht="52.5" customHeight="1" outlineLevel="1" spans="1:23">
      <c r="A22" s="141" t="s">
        <v>267</v>
      </c>
      <c r="B22" s="141" t="s">
        <v>276</v>
      </c>
      <c r="C22" s="141" t="s">
        <v>275</v>
      </c>
      <c r="D22" s="141" t="s">
        <v>72</v>
      </c>
      <c r="E22" s="141" t="s">
        <v>104</v>
      </c>
      <c r="F22" s="141" t="s">
        <v>105</v>
      </c>
      <c r="G22" s="141" t="s">
        <v>282</v>
      </c>
      <c r="H22" s="141" t="s">
        <v>283</v>
      </c>
      <c r="I22" s="143">
        <v>340000</v>
      </c>
      <c r="J22" s="143">
        <v>340000</v>
      </c>
      <c r="K22" s="143">
        <v>340000</v>
      </c>
      <c r="L22" s="143"/>
      <c r="M22" s="143"/>
      <c r="N22" s="141"/>
      <c r="O22" s="141"/>
      <c r="P22" s="141"/>
      <c r="Q22" s="143"/>
      <c r="R22" s="143"/>
      <c r="S22" s="143"/>
      <c r="T22" s="143"/>
      <c r="U22" s="143"/>
      <c r="V22" s="143"/>
      <c r="W22" s="143"/>
    </row>
    <row r="23" ht="52.5" customHeight="1" outlineLevel="1" spans="1:23">
      <c r="A23" s="141" t="s">
        <v>267</v>
      </c>
      <c r="B23" s="141" t="s">
        <v>276</v>
      </c>
      <c r="C23" s="141" t="s">
        <v>275</v>
      </c>
      <c r="D23" s="141" t="s">
        <v>72</v>
      </c>
      <c r="E23" s="141" t="s">
        <v>104</v>
      </c>
      <c r="F23" s="141" t="s">
        <v>105</v>
      </c>
      <c r="G23" s="141" t="s">
        <v>284</v>
      </c>
      <c r="H23" s="141" t="s">
        <v>285</v>
      </c>
      <c r="I23" s="143">
        <v>150000</v>
      </c>
      <c r="J23" s="143">
        <v>150000</v>
      </c>
      <c r="K23" s="143">
        <v>150000</v>
      </c>
      <c r="L23" s="143"/>
      <c r="M23" s="143"/>
      <c r="N23" s="141"/>
      <c r="O23" s="141"/>
      <c r="P23" s="141"/>
      <c r="Q23" s="143"/>
      <c r="R23" s="143"/>
      <c r="S23" s="143"/>
      <c r="T23" s="143"/>
      <c r="U23" s="143"/>
      <c r="V23" s="143"/>
      <c r="W23" s="143"/>
    </row>
    <row r="24" ht="52.5" customHeight="1" outlineLevel="1" spans="1:23">
      <c r="A24" s="141" t="s">
        <v>267</v>
      </c>
      <c r="B24" s="141" t="s">
        <v>276</v>
      </c>
      <c r="C24" s="141" t="s">
        <v>275</v>
      </c>
      <c r="D24" s="141" t="s">
        <v>72</v>
      </c>
      <c r="E24" s="141" t="s">
        <v>104</v>
      </c>
      <c r="F24" s="141" t="s">
        <v>105</v>
      </c>
      <c r="G24" s="141" t="s">
        <v>286</v>
      </c>
      <c r="H24" s="141" t="s">
        <v>287</v>
      </c>
      <c r="I24" s="143">
        <v>150000</v>
      </c>
      <c r="J24" s="143">
        <v>150000</v>
      </c>
      <c r="K24" s="143">
        <v>150000</v>
      </c>
      <c r="L24" s="143"/>
      <c r="M24" s="143"/>
      <c r="N24" s="141"/>
      <c r="O24" s="141"/>
      <c r="P24" s="141"/>
      <c r="Q24" s="143"/>
      <c r="R24" s="143"/>
      <c r="S24" s="143"/>
      <c r="T24" s="143"/>
      <c r="U24" s="143"/>
      <c r="V24" s="143"/>
      <c r="W24" s="143"/>
    </row>
    <row r="25" ht="52.5" customHeight="1" spans="1:23">
      <c r="A25" s="141"/>
      <c r="B25" s="141"/>
      <c r="C25" s="141" t="s">
        <v>288</v>
      </c>
      <c r="D25" s="141"/>
      <c r="E25" s="141"/>
      <c r="F25" s="141"/>
      <c r="G25" s="141"/>
      <c r="H25" s="141"/>
      <c r="I25" s="143">
        <v>900000</v>
      </c>
      <c r="J25" s="143">
        <v>900000</v>
      </c>
      <c r="K25" s="143">
        <v>900000</v>
      </c>
      <c r="L25" s="143"/>
      <c r="M25" s="143"/>
      <c r="N25" s="141"/>
      <c r="O25" s="141"/>
      <c r="P25" s="141"/>
      <c r="Q25" s="143"/>
      <c r="R25" s="143"/>
      <c r="S25" s="143"/>
      <c r="T25" s="143"/>
      <c r="U25" s="143"/>
      <c r="V25" s="143"/>
      <c r="W25" s="143"/>
    </row>
    <row r="26" ht="52.5" customHeight="1" outlineLevel="1" spans="1:23">
      <c r="A26" s="141" t="s">
        <v>262</v>
      </c>
      <c r="B26" s="141" t="s">
        <v>289</v>
      </c>
      <c r="C26" s="141" t="s">
        <v>288</v>
      </c>
      <c r="D26" s="141" t="s">
        <v>72</v>
      </c>
      <c r="E26" s="141" t="s">
        <v>104</v>
      </c>
      <c r="F26" s="141" t="s">
        <v>105</v>
      </c>
      <c r="G26" s="141" t="s">
        <v>290</v>
      </c>
      <c r="H26" s="141" t="s">
        <v>291</v>
      </c>
      <c r="I26" s="143">
        <v>900000</v>
      </c>
      <c r="J26" s="143">
        <v>900000</v>
      </c>
      <c r="K26" s="143">
        <v>900000</v>
      </c>
      <c r="L26" s="143"/>
      <c r="M26" s="143"/>
      <c r="N26" s="141"/>
      <c r="O26" s="141"/>
      <c r="P26" s="141"/>
      <c r="Q26" s="143"/>
      <c r="R26" s="143"/>
      <c r="S26" s="143"/>
      <c r="T26" s="143"/>
      <c r="U26" s="143"/>
      <c r="V26" s="143"/>
      <c r="W26" s="143"/>
    </row>
    <row r="27" ht="30" customHeight="1" spans="1:23">
      <c r="A27" s="142" t="s">
        <v>56</v>
      </c>
      <c r="B27" s="142"/>
      <c r="C27" s="142"/>
      <c r="D27" s="142"/>
      <c r="E27" s="142"/>
      <c r="F27" s="142"/>
      <c r="G27" s="142"/>
      <c r="H27" s="142"/>
      <c r="I27" s="143">
        <v>11606300</v>
      </c>
      <c r="J27" s="143">
        <v>11606300</v>
      </c>
      <c r="K27" s="143">
        <v>11606300</v>
      </c>
      <c r="L27" s="143"/>
      <c r="M27" s="143"/>
      <c r="N27" s="143"/>
      <c r="O27" s="143"/>
      <c r="P27" s="143"/>
      <c r="Q27" s="143"/>
      <c r="R27" s="143"/>
      <c r="S27" s="143"/>
      <c r="T27" s="143"/>
      <c r="U27" s="143"/>
      <c r="V27" s="143"/>
      <c r="W27" s="143"/>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4"/>
  <sheetViews>
    <sheetView showZeros="0" workbookViewId="0">
      <selection activeCell="A1" sqref="A1"/>
    </sheetView>
  </sheetViews>
  <sheetFormatPr defaultColWidth="10.2857142857143" defaultRowHeight="15" customHeight="1"/>
  <cols>
    <col min="1" max="1" width="14.2857142857143" customWidth="1"/>
    <col min="2" max="2" width="25.1428571428571" customWidth="1"/>
    <col min="3" max="9" width="14.2857142857143" customWidth="1"/>
    <col min="10" max="10" width="73.2857142857143" customWidth="1"/>
  </cols>
  <sheetData>
    <row r="1" ht="18.75" customHeight="1" spans="1:10">
      <c r="A1" s="132"/>
      <c r="B1" s="132"/>
      <c r="C1" s="132"/>
      <c r="D1" s="132"/>
      <c r="E1" s="132"/>
      <c r="F1" s="132"/>
      <c r="G1" s="132"/>
      <c r="H1" s="132"/>
      <c r="I1" s="132"/>
      <c r="J1" s="136" t="s">
        <v>292</v>
      </c>
    </row>
    <row r="2" ht="34.5" customHeight="1" spans="1:10">
      <c r="A2" s="133" t="str">
        <f>"2025"&amp;"年项目支出绩效目标表"</f>
        <v>2025年项目支出绩效目标表</v>
      </c>
      <c r="B2" s="133"/>
      <c r="C2" s="133"/>
      <c r="D2" s="133"/>
      <c r="E2" s="133"/>
      <c r="F2" s="133"/>
      <c r="G2" s="133"/>
      <c r="H2" s="133"/>
      <c r="I2" s="133"/>
      <c r="J2" s="133"/>
    </row>
    <row r="3" ht="18.75" customHeight="1" spans="1:10">
      <c r="A3" s="132" t="str">
        <f>"单位名称："&amp;"云南省陇川县公安局交通警察大队"</f>
        <v>单位名称：云南省陇川县公安局交通警察大队</v>
      </c>
      <c r="B3" s="132"/>
      <c r="C3" s="132"/>
      <c r="D3" s="132"/>
      <c r="E3" s="132"/>
      <c r="F3" s="132"/>
      <c r="G3" s="132"/>
      <c r="H3" s="132"/>
      <c r="I3" s="132"/>
      <c r="J3" s="132"/>
    </row>
    <row r="4" ht="22.5" customHeight="1" spans="1:10">
      <c r="A4" s="134" t="s">
        <v>293</v>
      </c>
      <c r="B4" s="134" t="s">
        <v>294</v>
      </c>
      <c r="C4" s="134" t="s">
        <v>295</v>
      </c>
      <c r="D4" s="134" t="s">
        <v>296</v>
      </c>
      <c r="E4" s="134" t="s">
        <v>297</v>
      </c>
      <c r="F4" s="134" t="s">
        <v>298</v>
      </c>
      <c r="G4" s="134" t="s">
        <v>299</v>
      </c>
      <c r="H4" s="134" t="s">
        <v>300</v>
      </c>
      <c r="I4" s="134" t="s">
        <v>301</v>
      </c>
      <c r="J4" s="134" t="s">
        <v>302</v>
      </c>
    </row>
    <row r="5" ht="22.5" customHeight="1" spans="1:10">
      <c r="A5" s="134" t="s">
        <v>85</v>
      </c>
      <c r="B5" s="134" t="s">
        <v>86</v>
      </c>
      <c r="C5" s="134" t="s">
        <v>87</v>
      </c>
      <c r="D5" s="134" t="s">
        <v>88</v>
      </c>
      <c r="E5" s="134" t="s">
        <v>89</v>
      </c>
      <c r="F5" s="134" t="s">
        <v>90</v>
      </c>
      <c r="G5" s="134" t="s">
        <v>91</v>
      </c>
      <c r="H5" s="134" t="s">
        <v>92</v>
      </c>
      <c r="I5" s="134" t="s">
        <v>93</v>
      </c>
      <c r="J5" s="134" t="s">
        <v>94</v>
      </c>
    </row>
    <row r="6" ht="52.5" customHeight="1" spans="1:10">
      <c r="A6" s="134" t="s">
        <v>72</v>
      </c>
      <c r="B6" s="134"/>
      <c r="C6" s="134"/>
      <c r="D6" s="134"/>
      <c r="E6" s="134"/>
      <c r="F6" s="134"/>
      <c r="G6" s="134"/>
      <c r="H6" s="134"/>
      <c r="I6" s="134"/>
      <c r="J6" s="134"/>
    </row>
    <row r="7" ht="52.5" customHeight="1" outlineLevel="1" spans="1:10">
      <c r="A7" s="135" t="s">
        <v>261</v>
      </c>
      <c r="B7" s="135" t="s">
        <v>303</v>
      </c>
      <c r="C7" s="135" t="s">
        <v>304</v>
      </c>
      <c r="D7" s="135" t="s">
        <v>305</v>
      </c>
      <c r="E7" s="135" t="s">
        <v>306</v>
      </c>
      <c r="F7" s="135" t="s">
        <v>307</v>
      </c>
      <c r="G7" s="134" t="s">
        <v>308</v>
      </c>
      <c r="H7" s="134" t="s">
        <v>309</v>
      </c>
      <c r="I7" s="135" t="s">
        <v>310</v>
      </c>
      <c r="J7" s="135" t="s">
        <v>311</v>
      </c>
    </row>
    <row r="8" ht="52.5" customHeight="1" outlineLevel="1" spans="1:10">
      <c r="A8" s="135" t="s">
        <v>261</v>
      </c>
      <c r="B8" s="135" t="s">
        <v>303</v>
      </c>
      <c r="C8" s="135" t="s">
        <v>312</v>
      </c>
      <c r="D8" s="135" t="s">
        <v>313</v>
      </c>
      <c r="E8" s="135" t="s">
        <v>313</v>
      </c>
      <c r="F8" s="135" t="s">
        <v>314</v>
      </c>
      <c r="G8" s="134" t="s">
        <v>315</v>
      </c>
      <c r="H8" s="134" t="s">
        <v>316</v>
      </c>
      <c r="I8" s="135" t="s">
        <v>317</v>
      </c>
      <c r="J8" s="135" t="s">
        <v>318</v>
      </c>
    </row>
    <row r="9" ht="52.5" customHeight="1" outlineLevel="1" spans="1:10">
      <c r="A9" s="135" t="s">
        <v>261</v>
      </c>
      <c r="B9" s="135" t="s">
        <v>303</v>
      </c>
      <c r="C9" s="135" t="s">
        <v>319</v>
      </c>
      <c r="D9" s="135" t="s">
        <v>320</v>
      </c>
      <c r="E9" s="135" t="s">
        <v>321</v>
      </c>
      <c r="F9" s="135" t="s">
        <v>314</v>
      </c>
      <c r="G9" s="134" t="s">
        <v>322</v>
      </c>
      <c r="H9" s="134" t="s">
        <v>316</v>
      </c>
      <c r="I9" s="135" t="s">
        <v>317</v>
      </c>
      <c r="J9" s="135" t="s">
        <v>323</v>
      </c>
    </row>
    <row r="10" ht="52.5" customHeight="1" outlineLevel="1" spans="1:10">
      <c r="A10" s="135" t="s">
        <v>271</v>
      </c>
      <c r="B10" s="135" t="s">
        <v>324</v>
      </c>
      <c r="C10" s="135" t="s">
        <v>304</v>
      </c>
      <c r="D10" s="135" t="s">
        <v>325</v>
      </c>
      <c r="E10" s="135" t="s">
        <v>326</v>
      </c>
      <c r="F10" s="135" t="s">
        <v>307</v>
      </c>
      <c r="G10" s="134" t="s">
        <v>327</v>
      </c>
      <c r="H10" s="134" t="s">
        <v>328</v>
      </c>
      <c r="I10" s="135" t="s">
        <v>310</v>
      </c>
      <c r="J10" s="135" t="s">
        <v>329</v>
      </c>
    </row>
    <row r="11" ht="52.5" customHeight="1" outlineLevel="1" spans="1:10">
      <c r="A11" s="135" t="s">
        <v>271</v>
      </c>
      <c r="B11" s="135" t="s">
        <v>324</v>
      </c>
      <c r="C11" s="135" t="s">
        <v>304</v>
      </c>
      <c r="D11" s="135" t="s">
        <v>330</v>
      </c>
      <c r="E11" s="135" t="s">
        <v>331</v>
      </c>
      <c r="F11" s="135" t="s">
        <v>307</v>
      </c>
      <c r="G11" s="134" t="s">
        <v>332</v>
      </c>
      <c r="H11" s="134" t="s">
        <v>316</v>
      </c>
      <c r="I11" s="135" t="s">
        <v>317</v>
      </c>
      <c r="J11" s="135" t="s">
        <v>333</v>
      </c>
    </row>
    <row r="12" ht="52.5" customHeight="1" outlineLevel="1" spans="1:10">
      <c r="A12" s="135" t="s">
        <v>271</v>
      </c>
      <c r="B12" s="135" t="s">
        <v>324</v>
      </c>
      <c r="C12" s="135" t="s">
        <v>312</v>
      </c>
      <c r="D12" s="135" t="s">
        <v>313</v>
      </c>
      <c r="E12" s="135" t="s">
        <v>334</v>
      </c>
      <c r="F12" s="135" t="s">
        <v>307</v>
      </c>
      <c r="G12" s="134" t="s">
        <v>335</v>
      </c>
      <c r="H12" s="134" t="s">
        <v>336</v>
      </c>
      <c r="I12" s="135" t="s">
        <v>310</v>
      </c>
      <c r="J12" s="135" t="s">
        <v>337</v>
      </c>
    </row>
    <row r="13" ht="52.5" customHeight="1" outlineLevel="1" spans="1:10">
      <c r="A13" s="135" t="s">
        <v>271</v>
      </c>
      <c r="B13" s="135" t="s">
        <v>324</v>
      </c>
      <c r="C13" s="135" t="s">
        <v>319</v>
      </c>
      <c r="D13" s="135" t="s">
        <v>320</v>
      </c>
      <c r="E13" s="135" t="s">
        <v>338</v>
      </c>
      <c r="F13" s="135" t="s">
        <v>307</v>
      </c>
      <c r="G13" s="134" t="s">
        <v>332</v>
      </c>
      <c r="H13" s="134" t="s">
        <v>316</v>
      </c>
      <c r="I13" s="135" t="s">
        <v>317</v>
      </c>
      <c r="J13" s="135" t="s">
        <v>339</v>
      </c>
    </row>
    <row r="14" ht="52.5" customHeight="1" outlineLevel="1" spans="1:10">
      <c r="A14" s="135" t="s">
        <v>288</v>
      </c>
      <c r="B14" s="135" t="s">
        <v>340</v>
      </c>
      <c r="C14" s="135" t="s">
        <v>304</v>
      </c>
      <c r="D14" s="135" t="s">
        <v>325</v>
      </c>
      <c r="E14" s="135" t="s">
        <v>341</v>
      </c>
      <c r="F14" s="135" t="s">
        <v>342</v>
      </c>
      <c r="G14" s="134" t="s">
        <v>343</v>
      </c>
      <c r="H14" s="134" t="s">
        <v>309</v>
      </c>
      <c r="I14" s="135" t="s">
        <v>310</v>
      </c>
      <c r="J14" s="135" t="s">
        <v>344</v>
      </c>
    </row>
    <row r="15" ht="52.5" customHeight="1" outlineLevel="1" spans="1:10">
      <c r="A15" s="135" t="s">
        <v>288</v>
      </c>
      <c r="B15" s="135" t="s">
        <v>340</v>
      </c>
      <c r="C15" s="135" t="s">
        <v>312</v>
      </c>
      <c r="D15" s="135" t="s">
        <v>313</v>
      </c>
      <c r="E15" s="135" t="s">
        <v>345</v>
      </c>
      <c r="F15" s="135" t="s">
        <v>307</v>
      </c>
      <c r="G15" s="134" t="s">
        <v>332</v>
      </c>
      <c r="H15" s="134" t="s">
        <v>316</v>
      </c>
      <c r="I15" s="135" t="s">
        <v>317</v>
      </c>
      <c r="J15" s="135" t="s">
        <v>346</v>
      </c>
    </row>
    <row r="16" ht="52.5" customHeight="1" outlineLevel="1" spans="1:10">
      <c r="A16" s="135" t="s">
        <v>288</v>
      </c>
      <c r="B16" s="135" t="s">
        <v>340</v>
      </c>
      <c r="C16" s="135" t="s">
        <v>319</v>
      </c>
      <c r="D16" s="135" t="s">
        <v>320</v>
      </c>
      <c r="E16" s="135" t="s">
        <v>347</v>
      </c>
      <c r="F16" s="135" t="s">
        <v>307</v>
      </c>
      <c r="G16" s="134" t="s">
        <v>348</v>
      </c>
      <c r="H16" s="134" t="s">
        <v>316</v>
      </c>
      <c r="I16" s="135" t="s">
        <v>317</v>
      </c>
      <c r="J16" s="135" t="s">
        <v>321</v>
      </c>
    </row>
    <row r="17" ht="52.5" customHeight="1" outlineLevel="1" spans="1:10">
      <c r="A17" s="135" t="s">
        <v>266</v>
      </c>
      <c r="B17" s="135" t="s">
        <v>349</v>
      </c>
      <c r="C17" s="135" t="s">
        <v>304</v>
      </c>
      <c r="D17" s="135" t="s">
        <v>325</v>
      </c>
      <c r="E17" s="135" t="s">
        <v>350</v>
      </c>
      <c r="F17" s="135" t="s">
        <v>342</v>
      </c>
      <c r="G17" s="134" t="s">
        <v>351</v>
      </c>
      <c r="H17" s="134" t="s">
        <v>352</v>
      </c>
      <c r="I17" s="135" t="s">
        <v>310</v>
      </c>
      <c r="J17" s="135" t="s">
        <v>353</v>
      </c>
    </row>
    <row r="18" ht="52.5" customHeight="1" outlineLevel="1" spans="1:10">
      <c r="A18" s="135" t="s">
        <v>266</v>
      </c>
      <c r="B18" s="135" t="s">
        <v>349</v>
      </c>
      <c r="C18" s="135" t="s">
        <v>304</v>
      </c>
      <c r="D18" s="135" t="s">
        <v>325</v>
      </c>
      <c r="E18" s="135" t="s">
        <v>354</v>
      </c>
      <c r="F18" s="135" t="s">
        <v>342</v>
      </c>
      <c r="G18" s="134" t="s">
        <v>351</v>
      </c>
      <c r="H18" s="134" t="s">
        <v>355</v>
      </c>
      <c r="I18" s="135" t="s">
        <v>310</v>
      </c>
      <c r="J18" s="135" t="s">
        <v>356</v>
      </c>
    </row>
    <row r="19" ht="52.5" customHeight="1" outlineLevel="1" spans="1:10">
      <c r="A19" s="135" t="s">
        <v>266</v>
      </c>
      <c r="B19" s="135" t="s">
        <v>349</v>
      </c>
      <c r="C19" s="135" t="s">
        <v>304</v>
      </c>
      <c r="D19" s="135" t="s">
        <v>357</v>
      </c>
      <c r="E19" s="135" t="s">
        <v>358</v>
      </c>
      <c r="F19" s="135" t="s">
        <v>342</v>
      </c>
      <c r="G19" s="134" t="s">
        <v>359</v>
      </c>
      <c r="H19" s="134" t="s">
        <v>316</v>
      </c>
      <c r="I19" s="135" t="s">
        <v>310</v>
      </c>
      <c r="J19" s="135" t="s">
        <v>360</v>
      </c>
    </row>
    <row r="20" ht="52.5" customHeight="1" outlineLevel="1" spans="1:10">
      <c r="A20" s="135" t="s">
        <v>266</v>
      </c>
      <c r="B20" s="135" t="s">
        <v>349</v>
      </c>
      <c r="C20" s="135" t="s">
        <v>312</v>
      </c>
      <c r="D20" s="135" t="s">
        <v>313</v>
      </c>
      <c r="E20" s="135" t="s">
        <v>361</v>
      </c>
      <c r="F20" s="135" t="s">
        <v>342</v>
      </c>
      <c r="G20" s="134" t="s">
        <v>359</v>
      </c>
      <c r="H20" s="134" t="s">
        <v>316</v>
      </c>
      <c r="I20" s="135" t="s">
        <v>310</v>
      </c>
      <c r="J20" s="135" t="s">
        <v>362</v>
      </c>
    </row>
    <row r="21" ht="52.5" customHeight="1" outlineLevel="1" spans="1:10">
      <c r="A21" s="135" t="s">
        <v>266</v>
      </c>
      <c r="B21" s="135" t="s">
        <v>349</v>
      </c>
      <c r="C21" s="135" t="s">
        <v>319</v>
      </c>
      <c r="D21" s="135" t="s">
        <v>320</v>
      </c>
      <c r="E21" s="135" t="s">
        <v>359</v>
      </c>
      <c r="F21" s="135" t="s">
        <v>307</v>
      </c>
      <c r="G21" s="134" t="s">
        <v>359</v>
      </c>
      <c r="H21" s="134"/>
      <c r="I21" s="135" t="s">
        <v>317</v>
      </c>
      <c r="J21" s="135" t="s">
        <v>363</v>
      </c>
    </row>
    <row r="22" ht="52.5" customHeight="1" outlineLevel="1" spans="1:10">
      <c r="A22" s="135" t="s">
        <v>275</v>
      </c>
      <c r="B22" s="135" t="s">
        <v>364</v>
      </c>
      <c r="C22" s="135" t="s">
        <v>304</v>
      </c>
      <c r="D22" s="135" t="s">
        <v>325</v>
      </c>
      <c r="E22" s="135" t="s">
        <v>365</v>
      </c>
      <c r="F22" s="135" t="s">
        <v>307</v>
      </c>
      <c r="G22" s="134" t="s">
        <v>366</v>
      </c>
      <c r="H22" s="134" t="s">
        <v>352</v>
      </c>
      <c r="I22" s="135" t="s">
        <v>310</v>
      </c>
      <c r="J22" s="135" t="s">
        <v>367</v>
      </c>
    </row>
    <row r="23" ht="52.5" customHeight="1" outlineLevel="1" spans="1:10">
      <c r="A23" s="135" t="s">
        <v>275</v>
      </c>
      <c r="B23" s="135" t="s">
        <v>364</v>
      </c>
      <c r="C23" s="135" t="s">
        <v>312</v>
      </c>
      <c r="D23" s="135" t="s">
        <v>313</v>
      </c>
      <c r="E23" s="135" t="s">
        <v>368</v>
      </c>
      <c r="F23" s="135" t="s">
        <v>314</v>
      </c>
      <c r="G23" s="134" t="s">
        <v>369</v>
      </c>
      <c r="H23" s="134" t="s">
        <v>316</v>
      </c>
      <c r="I23" s="135" t="s">
        <v>317</v>
      </c>
      <c r="J23" s="135" t="s">
        <v>367</v>
      </c>
    </row>
    <row r="24" ht="52.5" customHeight="1" outlineLevel="1" spans="1:10">
      <c r="A24" s="135" t="s">
        <v>275</v>
      </c>
      <c r="B24" s="135" t="s">
        <v>364</v>
      </c>
      <c r="C24" s="135" t="s">
        <v>319</v>
      </c>
      <c r="D24" s="135" t="s">
        <v>320</v>
      </c>
      <c r="E24" s="135" t="s">
        <v>321</v>
      </c>
      <c r="F24" s="135" t="s">
        <v>307</v>
      </c>
      <c r="G24" s="134" t="s">
        <v>322</v>
      </c>
      <c r="H24" s="134" t="s">
        <v>316</v>
      </c>
      <c r="I24" s="135" t="s">
        <v>317</v>
      </c>
      <c r="J24" s="135" t="s">
        <v>370</v>
      </c>
    </row>
  </sheetData>
  <mergeCells count="12">
    <mergeCell ref="A2:J2"/>
    <mergeCell ref="A3:E3"/>
    <mergeCell ref="A7:A9"/>
    <mergeCell ref="A10:A13"/>
    <mergeCell ref="A14:A16"/>
    <mergeCell ref="A17:A21"/>
    <mergeCell ref="A22:A24"/>
    <mergeCell ref="B7:B9"/>
    <mergeCell ref="B10:B13"/>
    <mergeCell ref="B14:B16"/>
    <mergeCell ref="B17:B21"/>
    <mergeCell ref="B22: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13.县对下转移支付预算表（陇川）</vt:lpstr>
      <vt:lpstr>14.县对下转移支付绩效目标表（陇川）</vt:lpstr>
      <vt:lpstr>15.新增资产配置表</vt:lpstr>
      <vt:lpstr>16.上级补助项目支出预算表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2025-04-21T01:15:00Z</dcterms:created>
  <dcterms:modified xsi:type="dcterms:W3CDTF">2025-04-24T07:41:23Z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F8706A1101B249CCA41D19FD289D8779</vt:lpwstr>
  </property>
  <property fmtid="{D5CDD505-2E9C-101B-9397-08002B2CF9AE}" pid="3" name="KSOProductBuildVer">
    <vt:lpwstr>2052-11.8.2.12085</vt:lpwstr>
  </property>
</Properties>
</file>