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43" firstSheet="3"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陇川）" sheetId="13" r:id="rId13"/>
    <sheet name="县对下转移支付绩效目标表09-2（陇川）"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'部门项目支出预算表05-1'!$A$4:$W$28</definedName>
    <definedName name="_xlnm._FilterDatabase" localSheetId="6" hidden="1">部门基本支出预算表04!$A$4:$W$39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<sst xmlns="http://schemas.openxmlformats.org/spreadsheetml/2006/main" count="1114" uniqueCount="453">
  <si>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</si>
  <si>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</si>
  <si>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</si>
  <si>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</si>
  <si>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</si>
  <si>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</si>
  <si>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</si>
  <si>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</si>
  <si>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</si>
  <si>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</si>
  <si>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</si>
  <si>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</si>
  <si>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</si>
  <si>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</si>
  <si>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</si>
  <si>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</si>
  <si>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</si>
  <si>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</si>
  <si>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</si>
  <si>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</si>
  <si>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</si>
  <si>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</si>
  <si>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</si>
  <si>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</si>
  <si>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</si>
  <si>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</si>
  <si>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</si>
  <si>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</si>
  <si>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</si>
  <si>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</si>
  <si>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</si>
  <si>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</si>
  <si>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</si>
  <si>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</si>
  <si>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</si>
  <si>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</si>
  <si>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</si>
  <si>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</si>
  <si>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</si>
  <si>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</si>
  <si>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</si>
  <si>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</si>
  <si>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</si>
  <si>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</si>
  <si>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</si>
  <si>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</si>
  <si>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</si>
  <si>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</si>
  <si>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</si>
  <si>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</si>
  <si>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</si>
  <si>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</si>
  <si>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</si>
  <si>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</si>
  <si>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</si>
  <si>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</si>
  <si>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</si>
  <si>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</si>
  <si>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</si>
  <si>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</si>
  <si>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</si>
  <si>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</si>
  <si>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</si>
  <si>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</si>
  <si>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</si>
  <si>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</si>
  <si>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</si>
  <si>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</si>
  <si>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</si>
  <si>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</si>
  <si>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190001</t>
  </si>
  <si>
    <t>中国共产党陇川县委员会统一战线工作部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</si>
  <si>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</si>
  <si>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</si>
  <si>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</si>
  <si>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</si>
  <si>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</si>
  <si>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</si>
  <si>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</si>
  <si>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</si>
  <si>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</si>
  <si>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</si>
  <si>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</si>
  <si>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</si>
  <si>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</si>
  <si>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</si>
  <si>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</si>
  <si>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</si>
  <si>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</si>
  <si>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</si>
  <si>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</si>
  <si>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</si>
  <si>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</si>
  <si>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</si>
  <si>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</si>
  <si>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</si>
  <si>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</si>
  <si>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</si>
  <si>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</si>
  <si>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</si>
  <si>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</si>
  <si>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</si>
  <si>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</si>
  <si>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2012304</t>
  </si>
  <si>
    <t>民族工作专项</t>
  </si>
  <si>
    <t>20134</t>
  </si>
  <si>
    <t>统战事务</t>
  </si>
  <si>
    <t>2013401</t>
  </si>
  <si>
    <t>行政运行</t>
  </si>
  <si>
    <t>2013404</t>
  </si>
  <si>
    <t>宗教事务</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</si>
  <si>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</si>
  <si>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</si>
  <si>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</si>
  <si>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</si>
  <si>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</si>
  <si>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</si>
  <si>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</si>
  <si>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</si>
  <si>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</si>
  <si>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</si>
  <si>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</si>
  <si>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</si>
  <si>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</si>
  <si>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</si>
  <si>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</si>
  <si>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</si>
  <si>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</si>
  <si>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</si>
  <si>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</si>
  <si>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</si>
  <si>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</si>
  <si>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</si>
  <si>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</si>
  <si>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</si>
  <si>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</si>
  <si>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</si>
  <si>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</si>
  <si>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</si>
  <si>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巩固拓展脱贫攻坚成果衔接乡村振兴</t>
  </si>
  <si>
    <t>2130504</t>
  </si>
  <si>
    <t>农村基础设施建设</t>
  </si>
  <si>
    <t>2130505</t>
  </si>
  <si>
    <t>生产发展</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</si>
  <si>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</si>
  <si>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</si>
  <si>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</si>
  <si>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</si>
  <si>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</si>
  <si>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</si>
  <si>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</si>
  <si>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</si>
  <si>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</si>
  <si>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</si>
  <si>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</si>
  <si>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</si>
  <si>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</si>
  <si>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</si>
  <si>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</si>
  <si>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</si>
  <si>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</si>
  <si>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</si>
  <si>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</si>
  <si>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</si>
  <si>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</si>
  <si>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</si>
  <si>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</si>
  <si>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</si>
  <si>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</si>
  <si>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</si>
  <si>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</si>
  <si>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</si>
  <si>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</si>
  <si>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</si>
  <si>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</si>
  <si>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</si>
  <si>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</si>
  <si>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</si>
  <si>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</si>
  <si>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</si>
  <si>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</si>
  <si>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</si>
  <si>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</si>
  <si>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</si>
  <si>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</si>
  <si>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</si>
  <si>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</si>
  <si>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</si>
  <si>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</si>
  <si>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</si>
  <si>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</si>
  <si>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</si>
  <si>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</si>
  <si>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</si>
  <si>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</si>
  <si>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</si>
  <si>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</si>
  <si>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</si>
  <si>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</si>
  <si>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</si>
  <si>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</si>
  <si>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</si>
  <si>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</si>
  <si>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</si>
  <si>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</si>
  <si>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</si>
  <si>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</si>
  <si>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</si>
  <si>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</si>
  <si>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</si>
  <si>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</si>
  <si>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</si>
  <si>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</si>
  <si>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</si>
  <si>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</si>
  <si>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</si>
  <si>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</si>
  <si>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</si>
  <si>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</si>
  <si>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</si>
  <si>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</si>
  <si>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</si>
  <si>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</si>
  <si>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</si>
  <si>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</si>
  <si>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533124210000000013027</t>
  </si>
  <si>
    <t>社会保障缴费</t>
  </si>
  <si>
    <t>30111</t>
  </si>
  <si>
    <t>公务员医疗补助缴费</t>
  </si>
  <si>
    <t>533124210000000013026</t>
  </si>
  <si>
    <t>行政人员支出工资</t>
  </si>
  <si>
    <t>30101</t>
  </si>
  <si>
    <t>基本工资</t>
  </si>
  <si>
    <t>30102</t>
  </si>
  <si>
    <t>津贴补贴</t>
  </si>
  <si>
    <t>30103</t>
  </si>
  <si>
    <t>奖金</t>
  </si>
  <si>
    <t>533124221100000579983</t>
  </si>
  <si>
    <t>获得奖励的公务员一次性奖励</t>
  </si>
  <si>
    <t>30108</t>
  </si>
  <si>
    <t>机关事业单位基本养老保险缴费</t>
  </si>
  <si>
    <t>30110</t>
  </si>
  <si>
    <t>职工基本医疗保险缴费</t>
  </si>
  <si>
    <t>30112</t>
  </si>
  <si>
    <t>其他社会保障缴费</t>
  </si>
  <si>
    <t>533124210000000013028</t>
  </si>
  <si>
    <t>30113</t>
  </si>
  <si>
    <t>533124251100003770895</t>
  </si>
  <si>
    <t>编外人员经费</t>
  </si>
  <si>
    <t>30199</t>
  </si>
  <si>
    <t>其他工资福利支出</t>
  </si>
  <si>
    <t>533124221100000591530</t>
  </si>
  <si>
    <t>公用经费安排的工会经费</t>
  </si>
  <si>
    <t>30228</t>
  </si>
  <si>
    <t>工会经费</t>
  </si>
  <si>
    <t>533124210000000013035</t>
  </si>
  <si>
    <t>一般公用经费</t>
  </si>
  <si>
    <t>30207</t>
  </si>
  <si>
    <t>邮电费</t>
  </si>
  <si>
    <t>30211</t>
  </si>
  <si>
    <t>差旅费</t>
  </si>
  <si>
    <t>30206</t>
  </si>
  <si>
    <t>电费</t>
  </si>
  <si>
    <t>533124221100000705188</t>
  </si>
  <si>
    <t>公用经费安排的公务接待费</t>
  </si>
  <si>
    <t>30217</t>
  </si>
  <si>
    <t>30201</t>
  </si>
  <si>
    <t>办公费</t>
  </si>
  <si>
    <t>533124261100005043999</t>
  </si>
  <si>
    <t>公用经费安排的对个人和家庭的补助</t>
  </si>
  <si>
    <t>30305</t>
  </si>
  <si>
    <t>生活补助</t>
  </si>
  <si>
    <t>533124210000000013034</t>
  </si>
  <si>
    <t>退休公用经费</t>
  </si>
  <si>
    <t>30299</t>
  </si>
  <si>
    <t>其他商品和服务支出</t>
  </si>
  <si>
    <t>533124210000000013033</t>
  </si>
  <si>
    <t>公务交通补贴</t>
  </si>
  <si>
    <t>30239</t>
  </si>
  <si>
    <t>其他交通费用</t>
  </si>
  <si>
    <t>533124221100000591528</t>
  </si>
  <si>
    <t>党外人士生活补助</t>
  </si>
  <si>
    <t>预算05-1表</t>
  </si>
  <si>
    <t>项目分类</t>
  </si>
  <si>
    <t>项目单位</t>
  </si>
  <si>
    <t>经济科目编码</t>
  </si>
  <si>
    <t>经济科目名称</t>
  </si>
  <si>
    <t>本年拨款</t>
  </si>
  <si>
    <t>其中：本次下达</t>
  </si>
  <si>
    <t>民族团结进步示范区建设专项经费</t>
  </si>
  <si>
    <t>事业发展类</t>
  </si>
  <si>
    <t>533124241100003261195</t>
  </si>
  <si>
    <t>30227</t>
  </si>
  <si>
    <t>委托业务费</t>
  </si>
  <si>
    <t>民族宗教管理经费</t>
  </si>
  <si>
    <t>专项业务类</t>
  </si>
  <si>
    <t>533124241100003261193</t>
  </si>
  <si>
    <t>少数民族干部及党外干部培训经费</t>
  </si>
  <si>
    <t>533124200000000000194</t>
  </si>
  <si>
    <t>30216</t>
  </si>
  <si>
    <t>培训费</t>
  </si>
  <si>
    <t>台侨工作经费</t>
  </si>
  <si>
    <t>533124241100002419055</t>
  </si>
  <si>
    <t>30231</t>
  </si>
  <si>
    <t>公务用车运行维护费</t>
  </si>
  <si>
    <t>特需（含统战业务经费）经费</t>
  </si>
  <si>
    <t>533124200000000000054</t>
  </si>
  <si>
    <t>宗教工作专项经费</t>
  </si>
  <si>
    <t>533124241100003261161</t>
  </si>
  <si>
    <t>预算05-2表</t>
  </si>
  <si>
    <t>单位名称、项目名称</t>
  </si>
  <si>
    <t>项目年度绩效目标</t>
  </si>
  <si>
    <t>一级指标</t>
  </si>
  <si>
    <t>二级指标</t>
  </si>
  <si>
    <t>三级指标</t>
  </si>
  <si>
    <t>指标性质</t>
  </si>
  <si>
    <t>指标值</t>
  </si>
  <si>
    <t>度量单位</t>
  </si>
  <si>
    <t>指标属性</t>
  </si>
  <si>
    <t>指标内容</t>
  </si>
  <si>
    <t>开展一次节日慰问，预计慰问52人次，通过开展走访慰问活动加强与统战对象的沟通交流，切实了解统战对象生产生活的状况，有困难及时给予帮助，有利于统战对象积极拥护党委、政府统战工作。联谊活动的开展目的在于深化两岸友谊，积极为两岸统一争取力量，做好党外知识分子和新的社会阶层人士统战工作。</t>
  </si>
  <si>
    <t>产出指标</t>
  </si>
  <si>
    <t>数量指标</t>
  </si>
  <si>
    <t>走访慰问统战对象</t>
  </si>
  <si>
    <t>≥</t>
  </si>
  <si>
    <t>人次</t>
  </si>
  <si>
    <t>定量指标</t>
  </si>
  <si>
    <t>年度内走访慰问统战对象</t>
  </si>
  <si>
    <t>开展一次节日慰问，预计慰问52人次，通过开展走访慰问活动加强与统战对象的沟通交流，切实了解统战对象生产生活的状况，有困难及时给予帮助，有利于统战对象积极拥护党委政府统战工作。联谊活动的开展目的在于深化两岸友谊，积极为台湾回归祖国争取力量，做好党外知识分子和新的社会阶层人士统战工作。</t>
  </si>
  <si>
    <t>效益指标</t>
  </si>
  <si>
    <t>社会效益</t>
  </si>
  <si>
    <t>统战领域和谐稳定</t>
  </si>
  <si>
    <t>=</t>
  </si>
  <si>
    <t>90</t>
  </si>
  <si>
    <t>%</t>
  </si>
  <si>
    <t>营造关心关爱党外代表人士的良好氛围，最大限度激发党外代表人士投身陇川社会经济发展的热情。开展对外联谊活动，展现中国团结友爱的良好形象。</t>
  </si>
  <si>
    <t>满意度指标</t>
  </si>
  <si>
    <t>服务对象满意度</t>
  </si>
  <si>
    <t>统战对象满意度</t>
  </si>
  <si>
    <t>85</t>
  </si>
  <si>
    <t>群众投诉</t>
  </si>
  <si>
    <t>建成更高水平的民族团结进步示范县，成为全国民族团结进步事业创新发展的排头兵，广泛开展以“民族团结月”为载体的民族团结宣传教育活动，通过广泛深入的宣传教育，帮助各族干部群众牢固树立起“汉族离不开少数民族，少数民族离不开汉族，各少数民族之间也相互离不开”的思想。</t>
  </si>
  <si>
    <t>时效指标</t>
  </si>
  <si>
    <t>年度内完成项目资金的有效使用</t>
  </si>
  <si>
    <t>50</t>
  </si>
  <si>
    <t>万元</t>
  </si>
  <si>
    <t>完成50万元的民族团结进步创建经费的有效使用。</t>
  </si>
  <si>
    <t>营造民族团结舆论环境和社会氛围</t>
  </si>
  <si>
    <t>营造人人讲民族团结，人人自觉维护民族团结舆论环境和社会氛围。</t>
  </si>
  <si>
    <t>群众对民族团结创建工作满意度</t>
  </si>
  <si>
    <t>全县各族群众对民族团结进步示范区建设工作满意度。</t>
  </si>
  <si>
    <t>“四个意识”不断增强，“四个自信”进一步坚定，“两个维护”和“四个服从”成为普遍自觉，自觉在思想上政治上行动上同以习近平同志为核心的党中央保持高度一致， 组织开展少数民族干部培训1期，开展党外干部培训1期。</t>
  </si>
  <si>
    <t>培训人数</t>
  </si>
  <si>
    <t>80</t>
  </si>
  <si>
    <t>人</t>
  </si>
  <si>
    <t>年度内开展1次培训。</t>
  </si>
  <si>
    <t>培训效果</t>
  </si>
  <si>
    <t>有提升</t>
  </si>
  <si>
    <t>定性指标</t>
  </si>
  <si>
    <t>培训对学员能力提升是否有帮助</t>
  </si>
  <si>
    <t>培训对象满意度</t>
  </si>
  <si>
    <t>学员对培训的满意度</t>
  </si>
  <si>
    <t>开展台侨相关工作经费支出保障，走访慰问台侨人员，组织华裔留学生、海外侨胞侨领与国内学生、侨界群众代表开展活动1次。</t>
  </si>
  <si>
    <t>资金使用时限</t>
  </si>
  <si>
    <t>≤</t>
  </si>
  <si>
    <t>在年度内完成资金使用</t>
  </si>
  <si>
    <t>促进台侨领域和谐稳定</t>
  </si>
  <si>
    <t>95</t>
  </si>
  <si>
    <t>台侨领域不发生群体性事件</t>
  </si>
  <si>
    <t>台侨人员对台侨工作满意度</t>
  </si>
  <si>
    <t>每年安排给每个乡镇1万元宗教工作经费，主要用于宗教工作调研、处理宗教“热点”和“难点”问题、宗教政策法律法规宣传、边境沿线宗教活动场所和重点场所修缮、宗教工作“三支队伍”建设、宗教团体建设、实施宗教目标管理责任制、反宗教渗透及宗教界人士困难补助等，通过保障工作经费，促进全县宗教和睦，经济社会和谐发展良好局面。</t>
  </si>
  <si>
    <t>资金拨付到位情况</t>
  </si>
  <si>
    <t>每个乡镇1万，9个乡镇9万、农场管委会1万、合计10万</t>
  </si>
  <si>
    <t>宗教领域和谐稳定</t>
  </si>
  <si>
    <t>分</t>
  </si>
  <si>
    <t>各乡镇辖区内宗教和睦，没有出现违反《宗教事务条例》事件</t>
  </si>
  <si>
    <t>对10个乡镇进行满意度调查</t>
  </si>
  <si>
    <t>深入开展少数民族服务管理，及时排查化解涉及少数民族的各类矛盾纠纷，维护和谐稳定及时解决我县少数民族群众的特殊困难和诉求，年度内宗教领域内不发生群体性事件。</t>
  </si>
  <si>
    <t>质量指标</t>
  </si>
  <si>
    <t>全县民族宗教领域和谐稳定</t>
  </si>
  <si>
    <t>全县民族宗教领域和谐稳定情况</t>
  </si>
  <si>
    <t>民族宗教领域不出现群体性事件</t>
  </si>
  <si>
    <t>全县民族宗教领域现群体性事件发生情况</t>
  </si>
  <si>
    <t>服务对象对工作满意度</t>
  </si>
  <si>
    <t>服务对象满意度情况</t>
  </si>
  <si>
    <t>预算06表</t>
  </si>
  <si>
    <t>政府性基金预算支出预算表</t>
  </si>
  <si>
    <t>单位名称：德宏傣族景颇族自治州残疾人联合会</t>
  </si>
  <si>
    <t>本年政府性基金预算支出</t>
  </si>
  <si>
    <t>合  计</t>
  </si>
  <si>
    <t>本单位无此项内容公开，故此表为空表。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</si>
  <si>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</si>
  <si>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</si>
  <si>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</si>
  <si>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</si>
  <si>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</si>
  <si>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</si>
  <si>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</si>
  <si>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</si>
  <si>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</si>
  <si>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</si>
  <si>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</si>
  <si>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</si>
  <si>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公务车辆燃油费</t>
  </si>
  <si>
    <t>车辆加油、添加燃料服务</t>
  </si>
  <si>
    <t>次</t>
  </si>
  <si>
    <t>公务车辆保险费</t>
  </si>
  <si>
    <t>机动车保险服务</t>
  </si>
  <si>
    <t>项</t>
  </si>
  <si>
    <t>办公用纸</t>
  </si>
  <si>
    <t>纸及纸板</t>
  </si>
  <si>
    <t>件</t>
  </si>
  <si>
    <t>预算08表</t>
  </si>
  <si>
    <t>政府购买服务项目</t>
  </si>
  <si>
    <t>政府购买服务目录</t>
  </si>
  <si>
    <t>本单位无此项内容公开，故此表为空表</t>
  </si>
  <si>
    <t>预算09-1表</t>
  </si>
  <si>
    <t>单位名称（项目）</t>
  </si>
  <si>
    <t>地区</t>
  </si>
  <si>
    <t>政府性基金</t>
  </si>
  <si>
    <t>章凤镇</t>
  </si>
  <si>
    <t>景罕镇</t>
  </si>
  <si>
    <t>城子镇</t>
  </si>
  <si>
    <t>陇把镇</t>
  </si>
  <si>
    <t>户撒乡</t>
  </si>
  <si>
    <t>清平乡</t>
  </si>
  <si>
    <t>护国乡</t>
  </si>
  <si>
    <t>勐约乡</t>
  </si>
  <si>
    <t>王子树乡</t>
  </si>
  <si>
    <t>预算09-2表</t>
  </si>
  <si>
    <t/>
  </si>
  <si>
    <t>预算10表</t>
  </si>
  <si>
    <t>资产类别</t>
  </si>
  <si>
    <t>资产分类代码.名称</t>
  </si>
  <si>
    <t>资产名称</t>
  </si>
  <si>
    <t>计量单位</t>
  </si>
  <si>
    <t>财政部门批复数（元）</t>
  </si>
  <si>
    <t>单价</t>
  </si>
  <si>
    <t>金额</t>
  </si>
  <si>
    <t>预算11表</t>
  </si>
  <si>
    <t>上级补助</t>
  </si>
  <si>
    <t>（龙安村2026年蚕台建设吕良村小蚕共育配套设施）2026年中央财政衔接资金</t>
  </si>
  <si>
    <t>民生类</t>
  </si>
  <si>
    <t>30310</t>
  </si>
  <si>
    <t>个人农业生产补贴</t>
  </si>
  <si>
    <t>31005</t>
  </si>
  <si>
    <t>基础设施建设</t>
  </si>
  <si>
    <t>（陇把镇龙安村景二村民小组人居环境提升建设项目）2026年中央财政衔接资金</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</si>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</sst>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3" fontId="5" fillId="0" borderId="6" xfId="0" applyNumberFormat="1" applyBorder="1" applyAlignment="1">
      <alignment horizontal="center" vertical="center"/>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Border="1" applyAlignment="1">
      <alignment horizontal="center" vertical="center" wrapText="1"/>
    </xf>
    <xf numFmtId="49" fontId="11" fillId="0" borderId="7" xfId="53" applyFont="1" applyBorder="1" applyAlignment="1">
      <alignment horizontal="center" vertical="center" wrapText="1"/>
    </xf>
    <xf numFmtId="49" fontId="11" fillId="0" borderId="7" xfId="53" applyFont="1" applyBorder="1" applyAlignment="1">
      <alignment horizontal="center"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horizontal="center" vertical="top"/>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3" fillId="0" borderId="0" xfId="53" applyNumberFormat="1" applyFont="1" applyBorder="1" applyAlignment="1">
      <alignment horizontal="center" vertical="center"/>
    </xf>
    <xf numFmtId="0" fontId="5" fillId="0" borderId="0" xfId="0"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G2" sqref="G2"/>
    </sheetView>
  </sheetViews>
  <sheetFormatPr defaultColWidth="10.2857142857143" defaultRowHeight="15" customHeight="1" outlineLevelCol="3"/>
  <cols>
    <col min="1" max="2" width="33.2857142857143" customWidth="1"/>
    <col min="3" max="3" width="43.1428571428571" customWidth="1"/>
    <col min="4" max="4" width="33.2857142857143" customWidth="1"/>
  </cols>
  <sheetData>
    <row r="1" ht="18.75" customHeight="1" spans="1:4">
      <c r="A1" s="139"/>
      <c r="B1" s="139"/>
      <c r="C1" s="139"/>
      <c r="D1" s="181" t="s">
        <v>0</v>
      </c>
    </row>
    <row r="2" ht="42" customHeight="1" spans="1:4">
      <c r="A2" s="182" t="str">
        <f>"2026"&amp;"年财务收支预算总表"</f>
        <v>2026年财务收支预算总表</v>
      </c>
      <c r="B2" s="182"/>
      <c r="C2" s="182"/>
      <c r="D2" s="182"/>
    </row>
    <row r="3" ht="18.75" customHeight="1" spans="1:4">
      <c r="A3" s="183" t="str">
        <f>"单位名称："&amp;"中国共产党陇川县委员会统一战线工作部"</f>
        <v>单位名称：中国共产党陇川县委员会统一战线工作部</v>
      </c>
      <c r="B3" s="183"/>
      <c r="C3" s="139"/>
      <c r="D3" s="181" t="s">
        <v>1</v>
      </c>
    </row>
    <row r="4" ht="18.75" customHeight="1" spans="1:4">
      <c r="A4" s="142" t="s">
        <v>2</v>
      </c>
      <c r="B4" s="142"/>
      <c r="C4" s="142" t="s">
        <v>3</v>
      </c>
      <c r="D4" s="142"/>
    </row>
    <row r="5" ht="18.75" customHeight="1" spans="1:4">
      <c r="A5" s="142" t="s">
        <v>4</v>
      </c>
      <c r="B5" s="142" t="str">
        <f t="shared" ref="B5:D5" si="0">"2026"&amp;"年预算金额"</f>
        <v>2026年预算金额</v>
      </c>
      <c r="C5" s="142" t="s">
        <v>5</v>
      </c>
      <c r="D5" s="142" t="str">
        <f t="shared" si="0"/>
        <v>2026年预算金额</v>
      </c>
    </row>
    <row r="6" ht="18.75" customHeight="1" spans="1:4">
      <c r="A6" s="184" t="s">
        <v>6</v>
      </c>
      <c r="B6" s="185">
        <v>3571555.15</v>
      </c>
      <c r="C6" s="184" t="s">
        <v>7</v>
      </c>
      <c r="D6" s="185">
        <v>2956779</v>
      </c>
    </row>
    <row r="7" ht="18.75" customHeight="1" spans="1:4">
      <c r="A7" s="184" t="s">
        <v>8</v>
      </c>
      <c r="B7" s="185"/>
      <c r="C7" s="184" t="s">
        <v>9</v>
      </c>
      <c r="D7" s="185"/>
    </row>
    <row r="8" ht="18.75" customHeight="1" spans="1:4">
      <c r="A8" s="184" t="s">
        <v>10</v>
      </c>
      <c r="B8" s="185"/>
      <c r="C8" s="184" t="s">
        <v>11</v>
      </c>
      <c r="D8" s="185"/>
    </row>
    <row r="9" ht="18.75" customHeight="1" spans="1:4">
      <c r="A9" s="184" t="s">
        <v>12</v>
      </c>
      <c r="B9" s="185"/>
      <c r="C9" s="184" t="s">
        <v>13</v>
      </c>
      <c r="D9" s="185"/>
    </row>
    <row r="10" ht="18.75" customHeight="1" spans="1:4">
      <c r="A10" s="184" t="s">
        <v>14</v>
      </c>
      <c r="B10" s="185"/>
      <c r="C10" s="184" t="s">
        <v>15</v>
      </c>
      <c r="D10" s="185"/>
    </row>
    <row r="11" ht="18.75" customHeight="1" spans="1:4">
      <c r="A11" s="184" t="s">
        <v>16</v>
      </c>
      <c r="B11" s="185"/>
      <c r="C11" s="184" t="s">
        <v>17</v>
      </c>
      <c r="D11" s="185"/>
    </row>
    <row r="12" ht="18.75" customHeight="1" spans="1:4">
      <c r="A12" s="184" t="s">
        <v>18</v>
      </c>
      <c r="B12" s="185"/>
      <c r="C12" s="184" t="s">
        <v>19</v>
      </c>
      <c r="D12" s="185"/>
    </row>
    <row r="13" ht="18.75" customHeight="1" spans="1:4">
      <c r="A13" s="184" t="s">
        <v>20</v>
      </c>
      <c r="B13" s="185"/>
      <c r="C13" s="184" t="s">
        <v>21</v>
      </c>
      <c r="D13" s="185">
        <v>267665.03</v>
      </c>
    </row>
    <row r="14" ht="18.75" customHeight="1" spans="1:4">
      <c r="A14" s="184" t="s">
        <v>22</v>
      </c>
      <c r="B14" s="185"/>
      <c r="C14" s="184" t="s">
        <v>23</v>
      </c>
      <c r="D14" s="185">
        <v>156815.12</v>
      </c>
    </row>
    <row r="15" ht="18.75" customHeight="1" spans="1:4">
      <c r="A15" s="184" t="s">
        <v>24</v>
      </c>
      <c r="B15" s="185"/>
      <c r="C15" s="184" t="s">
        <v>25</v>
      </c>
      <c r="D15" s="185"/>
    </row>
    <row r="16" ht="18.75" customHeight="1" spans="1:4">
      <c r="A16" s="184"/>
      <c r="B16" s="184"/>
      <c r="C16" s="184" t="s">
        <v>26</v>
      </c>
      <c r="D16" s="185"/>
    </row>
    <row r="17" ht="18.75" customHeight="1" spans="1:4">
      <c r="A17" s="184"/>
      <c r="B17" s="184"/>
      <c r="C17" s="184" t="s">
        <v>27</v>
      </c>
      <c r="D17" s="185"/>
    </row>
    <row r="18" ht="18.75" customHeight="1" spans="1:4">
      <c r="A18" s="184"/>
      <c r="B18" s="184"/>
      <c r="C18" s="184" t="s">
        <v>28</v>
      </c>
      <c r="D18" s="185"/>
    </row>
    <row r="19" ht="18.75" customHeight="1" spans="1:4">
      <c r="A19" s="184"/>
      <c r="B19" s="184"/>
      <c r="C19" s="184" t="s">
        <v>29</v>
      </c>
      <c r="D19" s="185"/>
    </row>
    <row r="20" ht="18.75" customHeight="1" spans="1:4">
      <c r="A20" s="184"/>
      <c r="B20" s="184"/>
      <c r="C20" s="184" t="s">
        <v>30</v>
      </c>
      <c r="D20" s="185"/>
    </row>
    <row r="21" ht="18.75" customHeight="1" spans="1:4">
      <c r="A21" s="184"/>
      <c r="B21" s="184"/>
      <c r="C21" s="184" t="s">
        <v>31</v>
      </c>
      <c r="D21" s="185"/>
    </row>
    <row r="22" ht="18.75" customHeight="1" spans="1:4">
      <c r="A22" s="184"/>
      <c r="B22" s="184"/>
      <c r="C22" s="184" t="s">
        <v>32</v>
      </c>
      <c r="D22" s="185"/>
    </row>
    <row r="23" ht="18.75" customHeight="1" spans="1:4">
      <c r="A23" s="184"/>
      <c r="B23" s="184"/>
      <c r="C23" s="184" t="s">
        <v>33</v>
      </c>
      <c r="D23" s="185"/>
    </row>
    <row r="24" ht="18.75" customHeight="1" spans="1:4">
      <c r="A24" s="184"/>
      <c r="B24" s="184"/>
      <c r="C24" s="184" t="s">
        <v>34</v>
      </c>
      <c r="D24" s="185">
        <v>190296</v>
      </c>
    </row>
    <row r="25" ht="18.75" customHeight="1" spans="1:4">
      <c r="A25" s="184"/>
      <c r="B25" s="184"/>
      <c r="C25" s="184" t="s">
        <v>35</v>
      </c>
      <c r="D25" s="185"/>
    </row>
    <row r="26" ht="18.75" customHeight="1" spans="1:4">
      <c r="A26" s="184"/>
      <c r="B26" s="184"/>
      <c r="C26" s="184" t="s">
        <v>36</v>
      </c>
      <c r="D26" s="185"/>
    </row>
    <row r="27" ht="18.75" customHeight="1" spans="1:4">
      <c r="A27" s="184"/>
      <c r="B27" s="184"/>
      <c r="C27" s="184" t="s">
        <v>37</v>
      </c>
      <c r="D27" s="185"/>
    </row>
    <row r="28" ht="18.75" customHeight="1" spans="1:4">
      <c r="A28" s="184"/>
      <c r="B28" s="184"/>
      <c r="C28" s="184" t="s">
        <v>38</v>
      </c>
      <c r="D28" s="185"/>
    </row>
    <row r="29" ht="18.75" customHeight="1" spans="1:4">
      <c r="A29" s="184"/>
      <c r="B29" s="184"/>
      <c r="C29" s="184" t="s">
        <v>39</v>
      </c>
      <c r="D29" s="185"/>
    </row>
    <row r="30" ht="18.75" customHeight="1" spans="1:4">
      <c r="A30" s="184"/>
      <c r="B30" s="184"/>
      <c r="C30" s="184" t="s">
        <v>40</v>
      </c>
      <c r="D30" s="185"/>
    </row>
    <row r="31" ht="18.75" customHeight="1" spans="1:4">
      <c r="A31" s="184"/>
      <c r="B31" s="184"/>
      <c r="C31" s="184" t="s">
        <v>41</v>
      </c>
      <c r="D31" s="185"/>
    </row>
    <row r="32" ht="18.75" customHeight="1" spans="1:4">
      <c r="A32" s="184"/>
      <c r="B32" s="185"/>
      <c r="C32" s="184" t="s">
        <v>42</v>
      </c>
      <c r="D32" s="185"/>
    </row>
    <row r="33" ht="18.75" customHeight="1" spans="1:4">
      <c r="A33" s="184" t="s">
        <v>43</v>
      </c>
      <c r="B33" s="185">
        <v>3571555.15</v>
      </c>
      <c r="C33" s="184" t="s">
        <v>44</v>
      </c>
      <c r="D33" s="185">
        <v>3571555.15</v>
      </c>
    </row>
    <row r="34" ht="18.75" customHeight="1" spans="1:4">
      <c r="A34" s="184" t="s">
        <v>45</v>
      </c>
      <c r="B34" s="185"/>
      <c r="C34" s="184" t="s">
        <v>46</v>
      </c>
      <c r="D34" s="185"/>
    </row>
    <row r="35" ht="18.75" customHeight="1" spans="1:4">
      <c r="A35" s="184" t="s">
        <v>47</v>
      </c>
      <c r="B35" s="185"/>
      <c r="C35" s="184" t="s">
        <v>47</v>
      </c>
      <c r="D35" s="185"/>
    </row>
    <row r="36" ht="18.75" customHeight="1" spans="1:4">
      <c r="A36" s="184" t="s">
        <v>48</v>
      </c>
      <c r="B36" s="185"/>
      <c r="C36" s="184" t="s">
        <v>49</v>
      </c>
      <c r="D36" s="185"/>
    </row>
    <row r="37" ht="18.75" customHeight="1" spans="1:4">
      <c r="A37" s="184" t="s">
        <v>50</v>
      </c>
      <c r="B37" s="185">
        <v>3571555.15</v>
      </c>
      <c r="C37" s="184" t="s">
        <v>51</v>
      </c>
      <c r="D37" s="185">
        <v>3571555.15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9" sqref="E9"/>
    </sheetView>
  </sheetViews>
  <sheetFormatPr defaultColWidth="9.14285714285714" defaultRowHeight="14.25" customHeight="1" outlineLevelCol="5"/>
  <cols>
    <col min="1" max="6" width="24.3428571428571" customWidth="1"/>
  </cols>
  <sheetData>
    <row r="1" ht="12" customHeight="1" spans="1:6">
      <c r="A1" s="114">
        <v>1</v>
      </c>
      <c r="B1" s="115">
        <v>0</v>
      </c>
      <c r="C1" s="114">
        <v>1</v>
      </c>
      <c r="D1" s="92"/>
      <c r="E1" s="92"/>
      <c r="F1" s="113" t="s">
        <v>385</v>
      </c>
    </row>
    <row r="2" ht="26.25" customHeight="1" spans="1:6">
      <c r="A2" s="116" t="str">
        <f>"2026"&amp;"年部门政府性基金预算支出预算表"</f>
        <v>2026年部门政府性基金预算支出预算表</v>
      </c>
      <c r="B2" s="116" t="s">
        <v>386</v>
      </c>
      <c r="C2" s="117"/>
      <c r="D2" s="118"/>
      <c r="E2" s="118"/>
      <c r="F2" s="118"/>
    </row>
    <row r="3" ht="13.5" customHeight="1" spans="1:6">
      <c r="A3" s="119" t="str">
        <f>"单位名称："&amp;"中国共产党陇川县委员会统一战线工作部"</f>
        <v>单位名称：中国共产党陇川县委员会统一战线工作部</v>
      </c>
      <c r="B3" s="119" t="s">
        <v>387</v>
      </c>
      <c r="C3" s="120"/>
      <c r="D3" s="92"/>
      <c r="E3" s="92"/>
      <c r="F3" s="113" t="s">
        <v>1</v>
      </c>
    </row>
    <row r="4" ht="19.5" customHeight="1" spans="1:6">
      <c r="A4" s="59" t="s">
        <v>202</v>
      </c>
      <c r="B4" s="121" t="s">
        <v>73</v>
      </c>
      <c r="C4" s="59" t="s">
        <v>74</v>
      </c>
      <c r="D4" s="35" t="s">
        <v>388</v>
      </c>
      <c r="E4" s="35"/>
      <c r="F4" s="35"/>
    </row>
    <row r="5" ht="18.55" customHeight="1" spans="1:6">
      <c r="A5" s="59"/>
      <c r="B5" s="121"/>
      <c r="C5" s="59"/>
      <c r="D5" s="35" t="s">
        <v>55</v>
      </c>
      <c r="E5" s="35" t="s">
        <v>77</v>
      </c>
      <c r="F5" s="35" t="s">
        <v>78</v>
      </c>
    </row>
    <row r="6" ht="20.25" customHeight="1" spans="1:6">
      <c r="A6" s="59">
        <v>1</v>
      </c>
      <c r="B6" s="122" t="s">
        <v>85</v>
      </c>
      <c r="C6" s="122" t="s">
        <v>86</v>
      </c>
      <c r="D6" s="122" t="s">
        <v>87</v>
      </c>
      <c r="E6" s="122" t="s">
        <v>88</v>
      </c>
      <c r="F6" s="122" t="s">
        <v>89</v>
      </c>
    </row>
    <row r="7" ht="30" customHeight="1" spans="1:6">
      <c r="A7" s="33"/>
      <c r="B7" s="121"/>
      <c r="C7" s="33"/>
      <c r="D7" s="78"/>
      <c r="E7" s="123"/>
      <c r="F7" s="123"/>
    </row>
    <row r="8" ht="30" customHeight="1" spans="1:6">
      <c r="A8" s="22"/>
      <c r="B8" s="22"/>
      <c r="C8" s="22"/>
      <c r="D8" s="78"/>
      <c r="E8" s="123"/>
      <c r="F8" s="123"/>
    </row>
    <row r="9" ht="30" customHeight="1" spans="1:6">
      <c r="A9" s="20" t="s">
        <v>389</v>
      </c>
      <c r="B9" s="20" t="s">
        <v>389</v>
      </c>
      <c r="C9" s="20" t="s">
        <v>389</v>
      </c>
      <c r="D9" s="78"/>
      <c r="E9" s="123"/>
      <c r="F9" s="123"/>
    </row>
    <row r="10" customHeight="1" spans="1:1">
      <c r="A10" s="54" t="s">
        <v>390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C18" sqref="C18"/>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4"/>
      <c r="P1" s="104"/>
      <c r="Q1" s="42" t="s">
        <v>391</v>
      </c>
    </row>
    <row r="2" ht="27.75" customHeight="1" spans="1:17">
      <c r="A2" s="43" t="str">
        <f>"2026"&amp;"年部门政府采购预算表"</f>
        <v>2026年部门政府采购预算表</v>
      </c>
      <c r="B2" s="29"/>
      <c r="C2" s="29"/>
      <c r="D2" s="29"/>
      <c r="E2" s="29"/>
      <c r="F2" s="29"/>
      <c r="G2" s="29"/>
      <c r="H2" s="29"/>
      <c r="I2" s="29"/>
      <c r="J2" s="29"/>
      <c r="K2" s="105"/>
      <c r="L2" s="29"/>
      <c r="M2" s="29"/>
      <c r="N2" s="29"/>
      <c r="O2" s="105"/>
      <c r="P2" s="105"/>
      <c r="Q2" s="29"/>
    </row>
    <row r="3" ht="18.75" customHeight="1" spans="1:17">
      <c r="A3" s="44" t="str">
        <f>"单位名称："&amp;"中国共产党陇川县委员会统一战线工作部"</f>
        <v>单位名称：中国共产党陇川县委员会统一战线工作部</v>
      </c>
      <c r="B3" s="32"/>
      <c r="C3" s="32"/>
      <c r="D3" s="32"/>
      <c r="E3" s="32"/>
      <c r="F3" s="32"/>
      <c r="G3" s="32"/>
      <c r="H3" s="32"/>
      <c r="I3" s="32"/>
      <c r="J3" s="32"/>
      <c r="K3" s="1"/>
      <c r="L3" s="1"/>
      <c r="M3" s="1"/>
      <c r="N3" s="1"/>
      <c r="O3" s="106"/>
      <c r="P3" s="106"/>
      <c r="Q3" s="113" t="s">
        <v>1</v>
      </c>
    </row>
    <row r="4" ht="15.75" customHeight="1" spans="1:17">
      <c r="A4" s="11" t="s">
        <v>392</v>
      </c>
      <c r="B4" s="93" t="s">
        <v>393</v>
      </c>
      <c r="C4" s="93" t="s">
        <v>394</v>
      </c>
      <c r="D4" s="93" t="s">
        <v>395</v>
      </c>
      <c r="E4" s="93" t="s">
        <v>396</v>
      </c>
      <c r="F4" s="93" t="s">
        <v>397</v>
      </c>
      <c r="G4" s="47" t="s">
        <v>209</v>
      </c>
      <c r="H4" s="47"/>
      <c r="I4" s="47"/>
      <c r="J4" s="47"/>
      <c r="K4" s="107"/>
      <c r="L4" s="47"/>
      <c r="M4" s="47"/>
      <c r="N4" s="47"/>
      <c r="O4" s="72"/>
      <c r="P4" s="107"/>
      <c r="Q4" s="48"/>
    </row>
    <row r="5" ht="17.25" customHeight="1" spans="1:17">
      <c r="A5" s="16"/>
      <c r="B5" s="94"/>
      <c r="C5" s="94"/>
      <c r="D5" s="94"/>
      <c r="E5" s="94"/>
      <c r="F5" s="94"/>
      <c r="G5" s="94" t="s">
        <v>55</v>
      </c>
      <c r="H5" s="94" t="s">
        <v>59</v>
      </c>
      <c r="I5" s="94" t="s">
        <v>398</v>
      </c>
      <c r="J5" s="94" t="s">
        <v>399</v>
      </c>
      <c r="K5" s="108" t="s">
        <v>400</v>
      </c>
      <c r="L5" s="109" t="s">
        <v>401</v>
      </c>
      <c r="M5" s="109"/>
      <c r="N5" s="109"/>
      <c r="O5" s="110"/>
      <c r="P5" s="111"/>
      <c r="Q5" s="95"/>
    </row>
    <row r="6" ht="85" customHeight="1" spans="1:17">
      <c r="A6" s="18"/>
      <c r="B6" s="95"/>
      <c r="C6" s="95"/>
      <c r="D6" s="95"/>
      <c r="E6" s="95"/>
      <c r="F6" s="95"/>
      <c r="G6" s="95"/>
      <c r="H6" s="95" t="s">
        <v>58</v>
      </c>
      <c r="I6" s="95"/>
      <c r="J6" s="95"/>
      <c r="K6" s="112"/>
      <c r="L6" s="95" t="s">
        <v>58</v>
      </c>
      <c r="M6" s="95" t="s">
        <v>65</v>
      </c>
      <c r="N6" s="95" t="s">
        <v>402</v>
      </c>
      <c r="O6" s="33" t="s">
        <v>67</v>
      </c>
      <c r="P6" s="112" t="s">
        <v>68</v>
      </c>
      <c r="Q6" s="95" t="s">
        <v>69</v>
      </c>
    </row>
    <row r="7" ht="15" customHeight="1" spans="1:17">
      <c r="A7" s="73">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52.5" customHeight="1" spans="1:17">
      <c r="A8" s="98" t="s">
        <v>71</v>
      </c>
      <c r="B8" s="99"/>
      <c r="C8" s="99"/>
      <c r="D8" s="100"/>
      <c r="E8" s="101"/>
      <c r="F8" s="23">
        <v>20000</v>
      </c>
      <c r="G8" s="23">
        <v>20000</v>
      </c>
      <c r="H8" s="23">
        <v>20000</v>
      </c>
      <c r="I8" s="23"/>
      <c r="J8" s="23"/>
      <c r="K8" s="23"/>
      <c r="L8" s="23"/>
      <c r="M8" s="23"/>
      <c r="N8" s="23"/>
      <c r="O8" s="23"/>
      <c r="P8" s="23"/>
      <c r="Q8" s="23"/>
    </row>
    <row r="9" ht="52.5" customHeight="1" spans="1:17">
      <c r="A9" s="98" t="str">
        <f t="shared" ref="A9:A11" si="0">"     "&amp;"台侨工作经费"</f>
        <v>     台侨工作经费</v>
      </c>
      <c r="B9" s="99" t="s">
        <v>403</v>
      </c>
      <c r="C9" s="99" t="s">
        <v>404</v>
      </c>
      <c r="D9" s="100" t="s">
        <v>405</v>
      </c>
      <c r="E9" s="101">
        <v>1</v>
      </c>
      <c r="F9" s="23">
        <v>6300</v>
      </c>
      <c r="G9" s="23">
        <v>6300</v>
      </c>
      <c r="H9" s="23">
        <v>6300</v>
      </c>
      <c r="I9" s="23"/>
      <c r="J9" s="23"/>
      <c r="K9" s="23"/>
      <c r="L9" s="23"/>
      <c r="M9" s="23"/>
      <c r="N9" s="23"/>
      <c r="O9" s="23"/>
      <c r="P9" s="23"/>
      <c r="Q9" s="23"/>
    </row>
    <row r="10" ht="52.5" customHeight="1" spans="1:17">
      <c r="A10" s="98" t="str">
        <f t="shared" si="0"/>
        <v>     台侨工作经费</v>
      </c>
      <c r="B10" s="99" t="s">
        <v>406</v>
      </c>
      <c r="C10" s="99" t="s">
        <v>407</v>
      </c>
      <c r="D10" s="100" t="s">
        <v>408</v>
      </c>
      <c r="E10" s="101">
        <v>1</v>
      </c>
      <c r="F10" s="23">
        <v>3700</v>
      </c>
      <c r="G10" s="23">
        <v>3700</v>
      </c>
      <c r="H10" s="23">
        <v>3700</v>
      </c>
      <c r="I10" s="23"/>
      <c r="J10" s="23"/>
      <c r="K10" s="23"/>
      <c r="L10" s="23"/>
      <c r="M10" s="23"/>
      <c r="N10" s="23"/>
      <c r="O10" s="23"/>
      <c r="P10" s="23"/>
      <c r="Q10" s="23"/>
    </row>
    <row r="11" ht="52.5" customHeight="1" spans="1:17">
      <c r="A11" s="98" t="str">
        <f t="shared" si="0"/>
        <v>     台侨工作经费</v>
      </c>
      <c r="B11" s="99" t="s">
        <v>409</v>
      </c>
      <c r="C11" s="99" t="s">
        <v>410</v>
      </c>
      <c r="D11" s="100" t="s">
        <v>411</v>
      </c>
      <c r="E11" s="101">
        <v>40</v>
      </c>
      <c r="F11" s="23">
        <v>10000</v>
      </c>
      <c r="G11" s="23">
        <v>10000</v>
      </c>
      <c r="H11" s="23">
        <v>10000</v>
      </c>
      <c r="I11" s="23"/>
      <c r="J11" s="23"/>
      <c r="K11" s="23"/>
      <c r="L11" s="23"/>
      <c r="M11" s="23"/>
      <c r="N11" s="23"/>
      <c r="O11" s="23"/>
      <c r="P11" s="23"/>
      <c r="Q11" s="23"/>
    </row>
    <row r="12" ht="30" customHeight="1" spans="1:17">
      <c r="A12" s="102" t="s">
        <v>389</v>
      </c>
      <c r="B12" s="103"/>
      <c r="C12" s="103"/>
      <c r="D12" s="103"/>
      <c r="E12" s="101"/>
      <c r="F12" s="23">
        <v>20000</v>
      </c>
      <c r="G12" s="23">
        <v>20000</v>
      </c>
      <c r="H12" s="23">
        <v>20000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7"/>
      <c r="I1" s="1"/>
      <c r="J1" s="1"/>
      <c r="K1" s="87"/>
      <c r="L1" s="1"/>
      <c r="M1" s="91"/>
      <c r="N1" s="91" t="s">
        <v>412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"单位名称："&amp;"中国共产党陇川县委员会统一战线工作部"</f>
        <v>单位名称：中国共产党陇川县委员会统一战线工作部</v>
      </c>
      <c r="B3" s="32"/>
      <c r="C3" s="32"/>
      <c r="D3" s="32"/>
      <c r="E3" s="32"/>
      <c r="F3" s="32"/>
      <c r="G3" s="32"/>
      <c r="H3" s="87"/>
      <c r="I3" s="1"/>
      <c r="J3" s="1"/>
      <c r="K3" s="87"/>
      <c r="L3" s="1"/>
      <c r="M3" s="92"/>
      <c r="N3" s="42" t="s">
        <v>1</v>
      </c>
    </row>
    <row r="4" ht="15.75" customHeight="1" spans="1:14">
      <c r="A4" s="11" t="s">
        <v>392</v>
      </c>
      <c r="B4" s="11" t="s">
        <v>413</v>
      </c>
      <c r="C4" s="11" t="s">
        <v>414</v>
      </c>
      <c r="D4" s="12" t="s">
        <v>209</v>
      </c>
      <c r="E4" s="13"/>
      <c r="F4" s="13"/>
      <c r="G4" s="13"/>
      <c r="H4" s="13"/>
      <c r="I4" s="13"/>
      <c r="J4" s="13"/>
      <c r="K4" s="13"/>
      <c r="L4" s="13"/>
      <c r="M4" s="13"/>
      <c r="N4" s="14"/>
    </row>
    <row r="5" ht="17.25" customHeight="1" spans="1:14">
      <c r="A5" s="16"/>
      <c r="B5" s="16"/>
      <c r="C5" s="16"/>
      <c r="D5" s="74" t="s">
        <v>55</v>
      </c>
      <c r="E5" s="11" t="s">
        <v>59</v>
      </c>
      <c r="F5" s="11" t="s">
        <v>398</v>
      </c>
      <c r="G5" s="11" t="s">
        <v>399</v>
      </c>
      <c r="H5" s="11" t="s">
        <v>400</v>
      </c>
      <c r="I5" s="12" t="s">
        <v>401</v>
      </c>
      <c r="J5" s="13"/>
      <c r="K5" s="13"/>
      <c r="L5" s="13"/>
      <c r="M5" s="13"/>
      <c r="N5" s="14"/>
    </row>
    <row r="6" ht="40.5" customHeight="1" spans="1:14">
      <c r="A6" s="18"/>
      <c r="B6" s="18"/>
      <c r="C6" s="18"/>
      <c r="D6" s="73"/>
      <c r="E6" s="16" t="s">
        <v>58</v>
      </c>
      <c r="F6" s="18"/>
      <c r="G6" s="18"/>
      <c r="H6" s="73"/>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8"/>
      <c r="B8" s="88"/>
      <c r="C8" s="88"/>
      <c r="D8" s="23"/>
      <c r="E8" s="23"/>
      <c r="F8" s="23"/>
      <c r="G8" s="23"/>
      <c r="H8" s="23"/>
      <c r="I8" s="23"/>
      <c r="J8" s="23"/>
      <c r="K8" s="23"/>
      <c r="L8" s="23"/>
      <c r="M8" s="23"/>
      <c r="N8" s="23"/>
    </row>
    <row r="9" ht="52.5" customHeight="1" spans="1:14">
      <c r="A9" s="89"/>
      <c r="B9" s="89"/>
      <c r="C9" s="89"/>
      <c r="D9" s="23"/>
      <c r="E9" s="23"/>
      <c r="F9" s="23"/>
      <c r="G9" s="23"/>
      <c r="H9" s="23"/>
      <c r="I9" s="23"/>
      <c r="J9" s="23"/>
      <c r="K9" s="23"/>
      <c r="L9" s="23"/>
      <c r="M9" s="23"/>
      <c r="N9" s="23"/>
    </row>
    <row r="10" ht="30" customHeight="1" spans="1:14">
      <c r="A10" s="12" t="s">
        <v>55</v>
      </c>
      <c r="B10" s="90"/>
      <c r="C10" s="90"/>
      <c r="D10" s="23"/>
      <c r="E10" s="23"/>
      <c r="F10" s="23"/>
      <c r="G10" s="23"/>
      <c r="H10" s="23"/>
      <c r="I10" s="23"/>
      <c r="J10" s="23"/>
      <c r="K10" s="23"/>
      <c r="L10" s="23"/>
      <c r="M10" s="23"/>
      <c r="N10" s="23"/>
    </row>
    <row r="11" customHeight="1" spans="1:1">
      <c r="A11" s="54" t="s">
        <v>415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2" sqref="A12"/>
    </sheetView>
  </sheetViews>
  <sheetFormatPr defaultColWidth="9.14285714285714" defaultRowHeight="14.25" customHeight="1"/>
  <cols>
    <col min="1" max="1" width="37.7142857142857" customWidth="1"/>
    <col min="2" max="13" width="6.62857142857143" customWidth="1"/>
  </cols>
  <sheetData>
    <row r="1" ht="13.5" customHeight="1" spans="1:13">
      <c r="A1" s="63"/>
      <c r="B1" s="63"/>
      <c r="C1" s="63"/>
      <c r="D1" s="64"/>
      <c r="E1" s="64"/>
      <c r="F1" s="64"/>
      <c r="G1" s="64"/>
      <c r="H1" s="64"/>
      <c r="I1" s="64"/>
      <c r="J1" s="64"/>
      <c r="K1" s="64"/>
      <c r="L1" s="64"/>
      <c r="M1" s="82" t="s">
        <v>416</v>
      </c>
    </row>
    <row r="2" ht="27.75" customHeight="1" spans="1:13">
      <c r="A2" s="65" t="str">
        <f>"2026"&amp;"年县对下转移支付预算表"</f>
        <v>2026年县对下转移支付预算表</v>
      </c>
      <c r="B2" s="5"/>
      <c r="C2" s="5"/>
      <c r="D2" s="56"/>
      <c r="E2" s="56"/>
      <c r="F2" s="56"/>
      <c r="G2" s="56"/>
      <c r="H2" s="56"/>
      <c r="I2" s="56"/>
      <c r="J2" s="56"/>
      <c r="K2" s="56"/>
      <c r="L2" s="56"/>
      <c r="M2" s="5"/>
    </row>
    <row r="3" customHeight="1" spans="1:13">
      <c r="A3" s="66" t="s">
        <v>1</v>
      </c>
      <c r="B3" s="67"/>
      <c r="C3" s="67"/>
      <c r="D3" s="9"/>
      <c r="E3" s="9"/>
      <c r="F3" s="9"/>
      <c r="G3" s="9"/>
      <c r="H3" s="9"/>
      <c r="I3" s="9"/>
      <c r="J3" s="9"/>
      <c r="K3" s="9"/>
      <c r="L3" s="9"/>
      <c r="M3" s="83"/>
    </row>
    <row r="4" ht="18" customHeight="1" spans="1:13">
      <c r="A4" s="68" t="str">
        <f>"单位名称："&amp;"中国共产党陇川县委员会统一战线工作部"</f>
        <v>单位名称：中国共产党陇川县委员会统一战线工作部</v>
      </c>
      <c r="B4" s="69"/>
      <c r="C4" s="69"/>
      <c r="D4" s="9"/>
      <c r="E4" s="9"/>
      <c r="F4" s="9"/>
      <c r="G4" s="9"/>
      <c r="H4" s="9"/>
      <c r="I4" s="9"/>
      <c r="J4" s="9"/>
      <c r="K4" s="9"/>
      <c r="L4" s="9"/>
      <c r="M4" s="84"/>
    </row>
    <row r="5" ht="19.5" customHeight="1" spans="1:13">
      <c r="A5" s="70" t="s">
        <v>417</v>
      </c>
      <c r="B5" s="12" t="s">
        <v>209</v>
      </c>
      <c r="C5" s="13"/>
      <c r="D5" s="71"/>
      <c r="E5" s="72" t="s">
        <v>418</v>
      </c>
      <c r="F5" s="72"/>
      <c r="G5" s="72"/>
      <c r="H5" s="72"/>
      <c r="I5" s="72"/>
      <c r="J5" s="72"/>
      <c r="K5" s="72"/>
      <c r="L5" s="72"/>
      <c r="M5" s="14"/>
    </row>
    <row r="6" ht="40.5" customHeight="1" spans="1:13">
      <c r="A6" s="73"/>
      <c r="B6" s="74" t="s">
        <v>55</v>
      </c>
      <c r="C6" s="11" t="s">
        <v>59</v>
      </c>
      <c r="D6" s="75" t="s">
        <v>419</v>
      </c>
      <c r="E6" s="75" t="s">
        <v>420</v>
      </c>
      <c r="F6" s="75" t="s">
        <v>421</v>
      </c>
      <c r="G6" s="75" t="s">
        <v>422</v>
      </c>
      <c r="H6" s="75" t="s">
        <v>423</v>
      </c>
      <c r="I6" s="75" t="s">
        <v>424</v>
      </c>
      <c r="J6" s="75" t="s">
        <v>425</v>
      </c>
      <c r="K6" s="75" t="s">
        <v>426</v>
      </c>
      <c r="L6" s="75" t="s">
        <v>427</v>
      </c>
      <c r="M6" s="33" t="s">
        <v>428</v>
      </c>
    </row>
    <row r="7" ht="19.5" customHeight="1" spans="1:13">
      <c r="A7" s="35">
        <v>1</v>
      </c>
      <c r="B7" s="35">
        <v>2</v>
      </c>
      <c r="C7" s="76">
        <v>3</v>
      </c>
      <c r="D7" s="77">
        <v>4</v>
      </c>
      <c r="E7" s="76">
        <v>5</v>
      </c>
      <c r="F7" s="77">
        <v>6</v>
      </c>
      <c r="G7" s="76">
        <v>7</v>
      </c>
      <c r="H7" s="76">
        <v>8</v>
      </c>
      <c r="I7" s="76">
        <v>9</v>
      </c>
      <c r="J7" s="76">
        <v>10</v>
      </c>
      <c r="K7" s="76">
        <v>11</v>
      </c>
      <c r="L7" s="76">
        <v>12</v>
      </c>
      <c r="M7" s="85">
        <v>13</v>
      </c>
    </row>
    <row r="8" ht="19.5" customHeight="1" spans="1:13">
      <c r="A8" s="36"/>
      <c r="B8" s="78"/>
      <c r="C8" s="78"/>
      <c r="D8" s="79"/>
      <c r="E8" s="80"/>
      <c r="F8" s="80"/>
      <c r="G8" s="80"/>
      <c r="H8" s="80"/>
      <c r="I8" s="80"/>
      <c r="J8" s="80"/>
      <c r="K8" s="80"/>
      <c r="L8" s="80"/>
      <c r="M8" s="86"/>
    </row>
    <row r="9" ht="19.5" customHeight="1" spans="1:13">
      <c r="A9" s="36"/>
      <c r="B9" s="78"/>
      <c r="C9" s="78"/>
      <c r="D9" s="79"/>
      <c r="E9" s="81"/>
      <c r="F9" s="81"/>
      <c r="G9" s="81"/>
      <c r="H9" s="81"/>
      <c r="I9" s="81"/>
      <c r="J9" s="81"/>
      <c r="K9" s="81"/>
      <c r="L9" s="81"/>
      <c r="M9" s="24"/>
    </row>
    <row r="10" ht="19.5" customHeight="1" spans="1:13">
      <c r="A10" s="51" t="s">
        <v>55</v>
      </c>
      <c r="B10" s="78"/>
      <c r="C10" s="78"/>
      <c r="D10" s="79"/>
      <c r="E10" s="80"/>
      <c r="F10" s="80"/>
      <c r="G10" s="80"/>
      <c r="H10" s="80"/>
      <c r="I10" s="80"/>
      <c r="J10" s="80"/>
      <c r="K10" s="80"/>
      <c r="L10" s="80"/>
      <c r="M10" s="86"/>
    </row>
    <row r="11" customHeight="1" spans="1:1">
      <c r="A11" t="s">
        <v>415</v>
      </c>
    </row>
  </sheetData>
  <mergeCells count="6">
    <mergeCell ref="A2:M2"/>
    <mergeCell ref="A3:M3"/>
    <mergeCell ref="A4:M4"/>
    <mergeCell ref="B5:D5"/>
    <mergeCell ref="E5:M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41" sqref="F41"/>
    </sheetView>
  </sheetViews>
  <sheetFormatPr defaultColWidth="9.14285714285714" defaultRowHeight="12" customHeight="1" outlineLevelRow="7"/>
  <cols>
    <col min="1" max="10" width="12.2" customWidth="1"/>
  </cols>
  <sheetData>
    <row r="1" customHeight="1" spans="10:10">
      <c r="J1" s="62" t="s">
        <v>429</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"单位名称："&amp;"中国共产党陇川县委员会统一战线工作部"</f>
        <v>单位名称：中国共产党陇川县委员会统一战线工作部</v>
      </c>
      <c r="B3" s="57"/>
      <c r="C3" s="57"/>
      <c r="D3" s="57"/>
      <c r="E3" s="57"/>
      <c r="F3" s="58"/>
      <c r="G3" s="57"/>
      <c r="H3" s="58"/>
    </row>
    <row r="4" ht="44.25" customHeight="1" spans="1:10">
      <c r="A4" s="34" t="s">
        <v>310</v>
      </c>
      <c r="B4" s="34" t="s">
        <v>311</v>
      </c>
      <c r="C4" s="34" t="s">
        <v>312</v>
      </c>
      <c r="D4" s="34" t="s">
        <v>313</v>
      </c>
      <c r="E4" s="34" t="s">
        <v>314</v>
      </c>
      <c r="F4" s="59" t="s">
        <v>315</v>
      </c>
      <c r="G4" s="34" t="s">
        <v>316</v>
      </c>
      <c r="H4" s="59" t="s">
        <v>317</v>
      </c>
      <c r="I4" s="59" t="s">
        <v>318</v>
      </c>
      <c r="J4" s="34" t="s">
        <v>319</v>
      </c>
    </row>
    <row r="5" ht="14.25" customHeight="1" spans="1:10">
      <c r="A5" s="34">
        <v>1</v>
      </c>
      <c r="B5" s="34">
        <v>2</v>
      </c>
      <c r="C5" s="34">
        <v>3</v>
      </c>
      <c r="D5" s="34">
        <v>4</v>
      </c>
      <c r="E5" s="34">
        <v>5</v>
      </c>
      <c r="F5" s="59">
        <v>6</v>
      </c>
      <c r="G5" s="34">
        <v>7</v>
      </c>
      <c r="H5" s="59">
        <v>8</v>
      </c>
      <c r="I5" s="59">
        <v>9</v>
      </c>
      <c r="J5" s="34">
        <v>10</v>
      </c>
    </row>
    <row r="6" ht="29.7" customHeight="1" spans="1:10">
      <c r="A6" s="36"/>
      <c r="B6" s="49"/>
      <c r="C6" s="49"/>
      <c r="D6" s="49"/>
      <c r="E6" s="60"/>
      <c r="F6" s="61"/>
      <c r="G6" s="60"/>
      <c r="H6" s="61"/>
      <c r="I6" s="61"/>
      <c r="J6" s="60"/>
    </row>
    <row r="7" ht="29.7" customHeight="1" spans="1:10">
      <c r="A7" s="36"/>
      <c r="B7" s="22" t="s">
        <v>430</v>
      </c>
      <c r="C7" s="22" t="s">
        <v>430</v>
      </c>
      <c r="D7" s="22" t="s">
        <v>430</v>
      </c>
      <c r="E7" s="36" t="s">
        <v>430</v>
      </c>
      <c r="F7" s="22" t="s">
        <v>430</v>
      </c>
      <c r="G7" s="36" t="s">
        <v>430</v>
      </c>
      <c r="H7" s="22" t="s">
        <v>430</v>
      </c>
      <c r="I7" s="22" t="s">
        <v>430</v>
      </c>
      <c r="J7" s="36" t="s">
        <v>430</v>
      </c>
    </row>
    <row r="8" customHeight="1" spans="1:1">
      <c r="A8" t="s">
        <v>415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10" sqref="E1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431</v>
      </c>
    </row>
    <row r="2" ht="28.5" customHeight="1" spans="1:8">
      <c r="A2" s="43" t="str">
        <f>"2026"&amp;"年新增资产配置表"</f>
        <v>2026年新增资产配置表</v>
      </c>
      <c r="B2" s="29"/>
      <c r="C2" s="29"/>
      <c r="D2" s="29"/>
      <c r="E2" s="29"/>
      <c r="F2" s="29"/>
      <c r="G2" s="29"/>
      <c r="H2" s="29"/>
    </row>
    <row r="3" ht="13.5" customHeight="1" spans="1:8">
      <c r="A3" s="44" t="str">
        <f>"单位名称："&amp;"中国共产党陇川县委员会统一战线工作部"</f>
        <v>单位名称：中国共产党陇川县委员会统一战线工作部</v>
      </c>
      <c r="B3" s="31"/>
      <c r="C3" s="45"/>
      <c r="D3" s="1"/>
      <c r="E3" s="1"/>
      <c r="F3" s="1"/>
      <c r="G3" s="1"/>
      <c r="H3" s="1"/>
    </row>
    <row r="4" ht="18" customHeight="1" spans="1:8">
      <c r="A4" s="11" t="s">
        <v>202</v>
      </c>
      <c r="B4" s="11" t="s">
        <v>432</v>
      </c>
      <c r="C4" s="11" t="s">
        <v>433</v>
      </c>
      <c r="D4" s="11" t="s">
        <v>434</v>
      </c>
      <c r="E4" s="11" t="s">
        <v>435</v>
      </c>
      <c r="F4" s="46" t="s">
        <v>436</v>
      </c>
      <c r="G4" s="47"/>
      <c r="H4" s="48"/>
    </row>
    <row r="5" ht="18" customHeight="1" spans="1:8">
      <c r="A5" s="18"/>
      <c r="B5" s="18"/>
      <c r="C5" s="18"/>
      <c r="D5" s="18"/>
      <c r="E5" s="18"/>
      <c r="F5" s="34" t="s">
        <v>396</v>
      </c>
      <c r="G5" s="34" t="s">
        <v>437</v>
      </c>
      <c r="H5" s="34" t="s">
        <v>438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55</v>
      </c>
      <c r="B8" s="52"/>
      <c r="C8" s="52"/>
      <c r="D8" s="52"/>
      <c r="E8" s="52"/>
      <c r="F8" s="41"/>
      <c r="G8" s="53"/>
      <c r="H8" s="53"/>
    </row>
    <row r="9" customHeight="1" spans="1:1">
      <c r="A9" s="54" t="s">
        <v>390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3"/>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439</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"单位名称："&amp;"中国共产党陇川县委员会统一战线工作部"</f>
        <v>单位名称：中国共产党陇川县委员会统一战线工作部</v>
      </c>
      <c r="B3" s="31"/>
      <c r="C3" s="31"/>
      <c r="D3" s="31"/>
      <c r="E3" s="31"/>
      <c r="F3" s="31"/>
      <c r="G3" s="31"/>
      <c r="H3" s="32"/>
      <c r="I3" s="32"/>
      <c r="J3" s="32"/>
      <c r="K3" s="39" t="s">
        <v>1</v>
      </c>
    </row>
    <row r="4" ht="21.75" customHeight="1" spans="1:11">
      <c r="A4" s="33" t="s">
        <v>283</v>
      </c>
      <c r="B4" s="33" t="s">
        <v>204</v>
      </c>
      <c r="C4" s="33" t="s">
        <v>284</v>
      </c>
      <c r="D4" s="34" t="s">
        <v>205</v>
      </c>
      <c r="E4" s="34" t="s">
        <v>206</v>
      </c>
      <c r="F4" s="34" t="s">
        <v>285</v>
      </c>
      <c r="G4" s="34" t="s">
        <v>286</v>
      </c>
      <c r="H4" s="35" t="s">
        <v>55</v>
      </c>
      <c r="I4" s="35" t="s">
        <v>440</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441</v>
      </c>
      <c r="C8" s="36"/>
      <c r="D8" s="36"/>
      <c r="E8" s="36"/>
      <c r="F8" s="36"/>
      <c r="G8" s="36"/>
      <c r="H8" s="23">
        <v>1190000</v>
      </c>
      <c r="I8" s="23">
        <v>1190000</v>
      </c>
      <c r="J8" s="23"/>
      <c r="K8" s="40"/>
    </row>
    <row r="9" ht="52.5" customHeight="1" spans="1:11">
      <c r="A9" s="22" t="s">
        <v>442</v>
      </c>
      <c r="B9" s="22" t="s">
        <v>441</v>
      </c>
      <c r="C9" s="22" t="s">
        <v>71</v>
      </c>
      <c r="D9" s="22" t="s">
        <v>142</v>
      </c>
      <c r="E9" s="22" t="s">
        <v>143</v>
      </c>
      <c r="F9" s="22" t="s">
        <v>443</v>
      </c>
      <c r="G9" s="22" t="s">
        <v>444</v>
      </c>
      <c r="H9" s="23">
        <v>400000</v>
      </c>
      <c r="I9" s="23">
        <v>400000</v>
      </c>
      <c r="J9" s="23"/>
      <c r="K9" s="41"/>
    </row>
    <row r="10" ht="52.5" customHeight="1" spans="1:11">
      <c r="A10" s="22" t="s">
        <v>442</v>
      </c>
      <c r="B10" s="22" t="s">
        <v>441</v>
      </c>
      <c r="C10" s="22" t="s">
        <v>71</v>
      </c>
      <c r="D10" s="22" t="s">
        <v>142</v>
      </c>
      <c r="E10" s="22" t="s">
        <v>143</v>
      </c>
      <c r="F10" s="22" t="s">
        <v>445</v>
      </c>
      <c r="G10" s="22" t="s">
        <v>446</v>
      </c>
      <c r="H10" s="23">
        <v>790000</v>
      </c>
      <c r="I10" s="23">
        <v>790000</v>
      </c>
      <c r="J10" s="23"/>
      <c r="K10" s="25"/>
    </row>
    <row r="11" ht="52.5" customHeight="1" spans="1:11">
      <c r="A11" s="25"/>
      <c r="B11" s="22" t="s">
        <v>447</v>
      </c>
      <c r="C11" s="25"/>
      <c r="D11" s="25"/>
      <c r="E11" s="25"/>
      <c r="F11" s="25"/>
      <c r="G11" s="25"/>
      <c r="H11" s="23">
        <v>300000</v>
      </c>
      <c r="I11" s="23">
        <v>300000</v>
      </c>
      <c r="J11" s="23"/>
      <c r="K11" s="25"/>
    </row>
    <row r="12" ht="52.5" customHeight="1" spans="1:11">
      <c r="A12" s="22" t="s">
        <v>442</v>
      </c>
      <c r="B12" s="22" t="s">
        <v>447</v>
      </c>
      <c r="C12" s="22" t="s">
        <v>71</v>
      </c>
      <c r="D12" s="22" t="s">
        <v>140</v>
      </c>
      <c r="E12" s="22" t="s">
        <v>141</v>
      </c>
      <c r="F12" s="22" t="s">
        <v>445</v>
      </c>
      <c r="G12" s="22" t="s">
        <v>446</v>
      </c>
      <c r="H12" s="23">
        <v>300000</v>
      </c>
      <c r="I12" s="23">
        <v>300000</v>
      </c>
      <c r="J12" s="23"/>
      <c r="K12" s="25"/>
    </row>
    <row r="13" ht="30" customHeight="1" spans="1:11">
      <c r="A13" s="37" t="s">
        <v>389</v>
      </c>
      <c r="B13" s="38"/>
      <c r="C13" s="38"/>
      <c r="D13" s="38"/>
      <c r="E13" s="38"/>
      <c r="F13" s="38"/>
      <c r="G13" s="38"/>
      <c r="H13" s="23">
        <v>1490000</v>
      </c>
      <c r="I13" s="23">
        <v>1490000</v>
      </c>
      <c r="J13" s="23"/>
      <c r="K13" s="41"/>
    </row>
  </sheetData>
  <mergeCells count="15">
    <mergeCell ref="A2:K2"/>
    <mergeCell ref="A3:G3"/>
    <mergeCell ref="I4:K4"/>
    <mergeCell ref="A13:G13"/>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workbookViewId="0">
      <selection activeCell="C19" sqref="C19"/>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448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"单位名称："&amp;"中国共产党陇川县委员会统一战线工作部"</f>
        <v>单位名称：中国共产党陇川县委员会统一战线工作部</v>
      </c>
      <c r="B3" s="7"/>
      <c r="C3" s="7"/>
      <c r="D3" s="7"/>
      <c r="E3" s="8"/>
      <c r="F3" s="8"/>
      <c r="G3" s="9" t="s">
        <v>1</v>
      </c>
    </row>
    <row r="4" ht="21.75" customHeight="1" spans="1:7">
      <c r="A4" s="10" t="s">
        <v>284</v>
      </c>
      <c r="B4" s="10" t="s">
        <v>283</v>
      </c>
      <c r="C4" s="10" t="s">
        <v>204</v>
      </c>
      <c r="D4" s="11" t="s">
        <v>449</v>
      </c>
      <c r="E4" s="12" t="s">
        <v>59</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850000</v>
      </c>
      <c r="F8" s="23"/>
      <c r="G8" s="23"/>
    </row>
    <row r="9" ht="52.5" customHeight="1" spans="1:7">
      <c r="A9" s="24"/>
      <c r="B9" s="22" t="s">
        <v>450</v>
      </c>
      <c r="C9" s="22" t="s">
        <v>307</v>
      </c>
      <c r="D9" s="22" t="s">
        <v>451</v>
      </c>
      <c r="E9" s="23">
        <v>100000</v>
      </c>
      <c r="F9" s="23"/>
      <c r="G9" s="23"/>
    </row>
    <row r="10" ht="52.5" customHeight="1" spans="1:7">
      <c r="A10" s="25"/>
      <c r="B10" s="22" t="s">
        <v>450</v>
      </c>
      <c r="C10" s="22" t="s">
        <v>294</v>
      </c>
      <c r="D10" s="22" t="s">
        <v>451</v>
      </c>
      <c r="E10" s="23">
        <v>100000</v>
      </c>
      <c r="F10" s="23"/>
      <c r="G10" s="23"/>
    </row>
    <row r="11" ht="52.5" customHeight="1" spans="1:7">
      <c r="A11" s="25"/>
      <c r="B11" s="22" t="s">
        <v>452</v>
      </c>
      <c r="C11" s="22" t="s">
        <v>305</v>
      </c>
      <c r="D11" s="22" t="s">
        <v>451</v>
      </c>
      <c r="E11" s="23">
        <v>100000</v>
      </c>
      <c r="F11" s="23"/>
      <c r="G11" s="23"/>
    </row>
    <row r="12" ht="52.5" customHeight="1" spans="1:7">
      <c r="A12" s="25"/>
      <c r="B12" s="22" t="s">
        <v>452</v>
      </c>
      <c r="C12" s="22" t="s">
        <v>297</v>
      </c>
      <c r="D12" s="22" t="s">
        <v>451</v>
      </c>
      <c r="E12" s="23">
        <v>20000</v>
      </c>
      <c r="F12" s="23"/>
      <c r="G12" s="23"/>
    </row>
    <row r="13" ht="52.5" customHeight="1" spans="1:7">
      <c r="A13" s="25"/>
      <c r="B13" s="22" t="s">
        <v>452</v>
      </c>
      <c r="C13" s="22" t="s">
        <v>301</v>
      </c>
      <c r="D13" s="22" t="s">
        <v>451</v>
      </c>
      <c r="E13" s="23">
        <v>30000</v>
      </c>
      <c r="F13" s="23"/>
      <c r="G13" s="23"/>
    </row>
    <row r="14" ht="52.5" customHeight="1" spans="1:7">
      <c r="A14" s="25"/>
      <c r="B14" s="22" t="s">
        <v>452</v>
      </c>
      <c r="C14" s="22" t="s">
        <v>289</v>
      </c>
      <c r="D14" s="22" t="s">
        <v>451</v>
      </c>
      <c r="E14" s="23">
        <v>500000</v>
      </c>
      <c r="F14" s="23"/>
      <c r="G14" s="23"/>
    </row>
    <row r="15" ht="30" customHeight="1" spans="1:7">
      <c r="A15" s="26" t="s">
        <v>55</v>
      </c>
      <c r="B15" s="27" t="s">
        <v>430</v>
      </c>
      <c r="C15" s="27"/>
      <c r="D15" s="28"/>
      <c r="E15" s="23">
        <v>850000</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P16" sqref="P16"/>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7"/>
      <c r="B1" s="1"/>
      <c r="C1" s="1"/>
      <c r="D1" s="1"/>
      <c r="E1" s="1"/>
      <c r="F1" s="1"/>
      <c r="G1" s="1"/>
      <c r="H1" s="1"/>
      <c r="I1" s="87"/>
      <c r="J1" s="1"/>
      <c r="K1" s="1"/>
      <c r="L1" s="1"/>
      <c r="M1" s="1"/>
      <c r="N1" s="1"/>
      <c r="O1" s="1"/>
      <c r="P1" s="91" t="s">
        <v>52</v>
      </c>
      <c r="Q1" s="91"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"单位名称："&amp;"中国共产党陇川县委员会统一战线工作部"</f>
        <v>单位名称：中国共产党陇川县委员会统一战线工作部</v>
      </c>
      <c r="B3" s="31"/>
      <c r="C3" s="45"/>
      <c r="D3" s="45"/>
      <c r="E3" s="45"/>
      <c r="F3" s="45"/>
      <c r="G3" s="45"/>
      <c r="H3" s="45"/>
      <c r="I3" s="45"/>
      <c r="J3" s="45"/>
      <c r="K3" s="45"/>
      <c r="L3" s="45"/>
      <c r="M3" s="45"/>
      <c r="N3" s="45"/>
      <c r="O3" s="45"/>
      <c r="P3" s="91" t="s">
        <v>1</v>
      </c>
      <c r="Q3" s="91"/>
    </row>
    <row r="4" ht="21" customHeight="1" spans="1:19">
      <c r="A4" s="11" t="s">
        <v>53</v>
      </c>
      <c r="B4" s="11" t="s">
        <v>54</v>
      </c>
      <c r="C4" s="11" t="s">
        <v>55</v>
      </c>
      <c r="D4" s="46" t="s">
        <v>56</v>
      </c>
      <c r="E4" s="47"/>
      <c r="F4" s="47"/>
      <c r="G4" s="47"/>
      <c r="H4" s="47"/>
      <c r="I4" s="13"/>
      <c r="J4" s="47"/>
      <c r="K4" s="47"/>
      <c r="L4" s="47"/>
      <c r="M4" s="47"/>
      <c r="N4" s="48"/>
      <c r="O4" s="46" t="s">
        <v>57</v>
      </c>
      <c r="P4" s="47"/>
      <c r="Q4" s="47"/>
      <c r="R4" s="47"/>
      <c r="S4" s="48"/>
    </row>
    <row r="5" ht="41.25" customHeight="1" spans="1:19">
      <c r="A5" s="16"/>
      <c r="B5" s="16"/>
      <c r="C5" s="16"/>
      <c r="D5" s="16" t="s">
        <v>58</v>
      </c>
      <c r="E5" s="16" t="s">
        <v>59</v>
      </c>
      <c r="F5" s="16" t="s">
        <v>60</v>
      </c>
      <c r="G5" s="16" t="s">
        <v>61</v>
      </c>
      <c r="H5" s="11" t="s">
        <v>62</v>
      </c>
      <c r="I5" s="180" t="s">
        <v>63</v>
      </c>
      <c r="J5" s="180"/>
      <c r="K5" s="180"/>
      <c r="L5" s="180"/>
      <c r="M5" s="180"/>
      <c r="N5" s="180"/>
      <c r="O5" s="11" t="s">
        <v>58</v>
      </c>
      <c r="P5" s="11" t="s">
        <v>59</v>
      </c>
      <c r="Q5" s="11" t="s">
        <v>60</v>
      </c>
      <c r="R5" s="11" t="s">
        <v>61</v>
      </c>
      <c r="S5" s="11" t="s">
        <v>64</v>
      </c>
    </row>
    <row r="6" ht="157" customHeight="1" spans="1:19">
      <c r="A6" s="73"/>
      <c r="B6" s="73"/>
      <c r="C6" s="73"/>
      <c r="D6" s="74"/>
      <c r="E6" s="74"/>
      <c r="F6" s="74"/>
      <c r="G6" s="73"/>
      <c r="H6" s="73"/>
      <c r="I6" s="35" t="s">
        <v>58</v>
      </c>
      <c r="J6" s="33" t="s">
        <v>65</v>
      </c>
      <c r="K6" s="33" t="s">
        <v>66</v>
      </c>
      <c r="L6" s="10" t="s">
        <v>67</v>
      </c>
      <c r="M6" s="10" t="s">
        <v>68</v>
      </c>
      <c r="N6" s="10" t="s">
        <v>69</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8" t="s">
        <v>70</v>
      </c>
      <c r="B8" s="178" t="s">
        <v>71</v>
      </c>
      <c r="C8" s="23">
        <v>3571555.15</v>
      </c>
      <c r="D8" s="23">
        <v>3571555.15</v>
      </c>
      <c r="E8" s="23">
        <v>3571555.15</v>
      </c>
      <c r="F8" s="23"/>
      <c r="G8" s="23"/>
      <c r="H8" s="23"/>
      <c r="I8" s="23"/>
      <c r="J8" s="23"/>
      <c r="K8" s="23"/>
      <c r="L8" s="23"/>
      <c r="M8" s="23"/>
      <c r="N8" s="23"/>
      <c r="O8" s="23"/>
      <c r="P8" s="23"/>
      <c r="Q8" s="23"/>
      <c r="R8" s="23"/>
      <c r="S8" s="23"/>
    </row>
    <row r="9" ht="30" customHeight="1" spans="1:19">
      <c r="A9" s="12" t="s">
        <v>55</v>
      </c>
      <c r="B9" s="179"/>
      <c r="C9" s="165">
        <v>3571555.15</v>
      </c>
      <c r="D9" s="165">
        <v>3571555.15</v>
      </c>
      <c r="E9" s="165">
        <v>3571555.15</v>
      </c>
      <c r="F9" s="165"/>
      <c r="G9" s="165"/>
      <c r="H9" s="165"/>
      <c r="I9" s="165"/>
      <c r="J9" s="165"/>
      <c r="K9" s="165"/>
      <c r="L9" s="165"/>
      <c r="M9" s="165"/>
      <c r="N9" s="165"/>
      <c r="O9" s="165"/>
      <c r="P9" s="165"/>
      <c r="Q9" s="165"/>
      <c r="R9" s="165"/>
      <c r="S9" s="16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topLeftCell="A8" workbookViewId="0">
      <selection activeCell="B8" sqref="B8"/>
    </sheetView>
  </sheetViews>
  <sheetFormatPr defaultColWidth="8.84761904761905" defaultRowHeight="15" customHeight="1"/>
  <cols>
    <col min="1" max="1" width="9.62857142857143" customWidth="1"/>
    <col min="2" max="2" width="17.7142857142857" style="167" customWidth="1"/>
    <col min="3" max="6" width="14.4761904761905" customWidth="1"/>
    <col min="7" max="7" width="12.6285714285714" customWidth="1"/>
    <col min="8" max="8" width="9.28571428571429" customWidth="1"/>
    <col min="9" max="9" width="7.28571428571429" customWidth="1"/>
    <col min="10" max="13" width="12.7714285714286" customWidth="1"/>
    <col min="14" max="14" width="10.1428571428571" customWidth="1"/>
    <col min="15" max="15" width="12.7714285714286" customWidth="1"/>
  </cols>
  <sheetData>
    <row r="1" ht="18.75" customHeight="1" spans="1:15">
      <c r="A1" s="168"/>
      <c r="B1" s="169"/>
      <c r="C1" s="168"/>
      <c r="D1" s="168"/>
      <c r="E1" s="168"/>
      <c r="F1" s="168"/>
      <c r="G1" s="168"/>
      <c r="H1" s="168"/>
      <c r="I1" s="168"/>
      <c r="J1" s="168"/>
      <c r="K1" s="168"/>
      <c r="L1" s="168"/>
      <c r="M1" s="168"/>
      <c r="N1" s="42" t="s">
        <v>72</v>
      </c>
      <c r="O1" s="42"/>
    </row>
    <row r="2" ht="36" customHeight="1" spans="1:15">
      <c r="A2" s="170" t="str">
        <f>"2026"&amp;"年部门支出预算表"</f>
        <v>2026年部门支出预算表</v>
      </c>
      <c r="B2" s="170"/>
      <c r="C2" s="170"/>
      <c r="D2" s="170"/>
      <c r="E2" s="170"/>
      <c r="F2" s="170"/>
      <c r="G2" s="170"/>
      <c r="H2" s="170"/>
      <c r="I2" s="170"/>
      <c r="J2" s="170"/>
      <c r="K2" s="170"/>
      <c r="L2" s="170"/>
      <c r="M2" s="170"/>
      <c r="N2" s="170"/>
      <c r="O2" s="170"/>
    </row>
    <row r="3" ht="18.75" customHeight="1" spans="1:15">
      <c r="A3" s="31" t="str">
        <f>"单位名称："&amp;"中国共产党陇川县委员会统一战线工作部"</f>
        <v>单位名称：中国共产党陇川县委员会统一战线工作部</v>
      </c>
      <c r="B3" s="171"/>
      <c r="C3" s="31"/>
      <c r="D3" s="31"/>
      <c r="E3" s="31"/>
      <c r="F3" s="31"/>
      <c r="G3" s="168"/>
      <c r="H3" s="168"/>
      <c r="I3" s="168"/>
      <c r="J3" s="168"/>
      <c r="K3" s="168"/>
      <c r="L3" s="168"/>
      <c r="M3" s="168"/>
      <c r="N3" s="42" t="s">
        <v>1</v>
      </c>
      <c r="O3" s="42"/>
    </row>
    <row r="4" ht="31.5" customHeight="1" spans="1:15">
      <c r="A4" s="172" t="s">
        <v>73</v>
      </c>
      <c r="B4" s="172" t="s">
        <v>74</v>
      </c>
      <c r="C4" s="172" t="s">
        <v>55</v>
      </c>
      <c r="D4" s="172" t="s">
        <v>59</v>
      </c>
      <c r="E4" s="172"/>
      <c r="F4" s="172"/>
      <c r="G4" s="172" t="s">
        <v>60</v>
      </c>
      <c r="H4" s="172" t="s">
        <v>61</v>
      </c>
      <c r="I4" s="172" t="s">
        <v>75</v>
      </c>
      <c r="J4" s="172" t="s">
        <v>76</v>
      </c>
      <c r="K4" s="172"/>
      <c r="L4" s="172"/>
      <c r="M4" s="172"/>
      <c r="N4" s="172"/>
      <c r="O4" s="172"/>
    </row>
    <row r="5" ht="80" customHeight="1" spans="1:15">
      <c r="A5" s="172"/>
      <c r="B5" s="172"/>
      <c r="C5" s="172"/>
      <c r="D5" s="172" t="s">
        <v>58</v>
      </c>
      <c r="E5" s="172" t="s">
        <v>77</v>
      </c>
      <c r="F5" s="172" t="s">
        <v>78</v>
      </c>
      <c r="G5" s="172"/>
      <c r="H5" s="172"/>
      <c r="I5" s="172"/>
      <c r="J5" s="172" t="s">
        <v>58</v>
      </c>
      <c r="K5" s="172" t="s">
        <v>79</v>
      </c>
      <c r="L5" s="172" t="s">
        <v>80</v>
      </c>
      <c r="M5" s="172" t="s">
        <v>81</v>
      </c>
      <c r="N5" s="172" t="s">
        <v>82</v>
      </c>
      <c r="O5" s="172" t="s">
        <v>83</v>
      </c>
    </row>
    <row r="6" ht="18.75" customHeight="1" spans="1:15">
      <c r="A6" s="173" t="s">
        <v>84</v>
      </c>
      <c r="B6" s="173" t="s">
        <v>85</v>
      </c>
      <c r="C6" s="173" t="s">
        <v>86</v>
      </c>
      <c r="D6" s="173" t="s">
        <v>87</v>
      </c>
      <c r="E6" s="173" t="s">
        <v>88</v>
      </c>
      <c r="F6" s="173" t="s">
        <v>89</v>
      </c>
      <c r="G6" s="173" t="s">
        <v>90</v>
      </c>
      <c r="H6" s="173" t="s">
        <v>91</v>
      </c>
      <c r="I6" s="173" t="s">
        <v>92</v>
      </c>
      <c r="J6" s="173" t="s">
        <v>93</v>
      </c>
      <c r="K6" s="173" t="s">
        <v>94</v>
      </c>
      <c r="L6" s="173" t="s">
        <v>95</v>
      </c>
      <c r="M6" s="173" t="s">
        <v>96</v>
      </c>
      <c r="N6" s="173" t="s">
        <v>97</v>
      </c>
      <c r="O6" s="173" t="s">
        <v>98</v>
      </c>
    </row>
    <row r="7" ht="52.5" customHeight="1" spans="1:15">
      <c r="A7" s="174" t="s">
        <v>99</v>
      </c>
      <c r="B7" s="172" t="s">
        <v>100</v>
      </c>
      <c r="C7" s="138">
        <v>2956779</v>
      </c>
      <c r="D7" s="138">
        <v>2956779</v>
      </c>
      <c r="E7" s="138">
        <v>2106779</v>
      </c>
      <c r="F7" s="138">
        <v>850000</v>
      </c>
      <c r="G7" s="138"/>
      <c r="H7" s="138"/>
      <c r="I7" s="138"/>
      <c r="J7" s="138"/>
      <c r="K7" s="138"/>
      <c r="L7" s="138"/>
      <c r="M7" s="138"/>
      <c r="N7" s="138"/>
      <c r="O7" s="138"/>
    </row>
    <row r="8" ht="52.5" customHeight="1" spans="1:15">
      <c r="A8" s="175" t="s">
        <v>101</v>
      </c>
      <c r="B8" s="172" t="s">
        <v>102</v>
      </c>
      <c r="C8" s="138">
        <v>810000</v>
      </c>
      <c r="D8" s="138">
        <v>810000</v>
      </c>
      <c r="E8" s="138">
        <v>210000</v>
      </c>
      <c r="F8" s="138">
        <v>600000</v>
      </c>
      <c r="G8" s="138"/>
      <c r="H8" s="138"/>
      <c r="I8" s="138"/>
      <c r="J8" s="138"/>
      <c r="K8" s="138"/>
      <c r="L8" s="138"/>
      <c r="M8" s="138"/>
      <c r="N8" s="138"/>
      <c r="O8" s="138"/>
    </row>
    <row r="9" ht="52.5" customHeight="1" spans="1:15">
      <c r="A9" s="176" t="s">
        <v>103</v>
      </c>
      <c r="B9" s="172" t="s">
        <v>104</v>
      </c>
      <c r="C9" s="138">
        <v>810000</v>
      </c>
      <c r="D9" s="138">
        <v>810000</v>
      </c>
      <c r="E9" s="138">
        <v>210000</v>
      </c>
      <c r="F9" s="138">
        <v>600000</v>
      </c>
      <c r="G9" s="138"/>
      <c r="H9" s="138"/>
      <c r="I9" s="138"/>
      <c r="J9" s="138"/>
      <c r="K9" s="138"/>
      <c r="L9" s="138"/>
      <c r="M9" s="138"/>
      <c r="N9" s="138"/>
      <c r="O9" s="138"/>
    </row>
    <row r="10" ht="52.5" customHeight="1" spans="1:15">
      <c r="A10" s="175" t="s">
        <v>105</v>
      </c>
      <c r="B10" s="172" t="s">
        <v>106</v>
      </c>
      <c r="C10" s="138">
        <v>2146779</v>
      </c>
      <c r="D10" s="138">
        <v>2146779</v>
      </c>
      <c r="E10" s="138">
        <v>1896779</v>
      </c>
      <c r="F10" s="138">
        <v>250000</v>
      </c>
      <c r="G10" s="138"/>
      <c r="H10" s="138"/>
      <c r="I10" s="138"/>
      <c r="J10" s="138"/>
      <c r="K10" s="138"/>
      <c r="L10" s="138"/>
      <c r="M10" s="138"/>
      <c r="N10" s="138"/>
      <c r="O10" s="138"/>
    </row>
    <row r="11" ht="52.5" customHeight="1" spans="1:15">
      <c r="A11" s="176" t="s">
        <v>107</v>
      </c>
      <c r="B11" s="172" t="s">
        <v>108</v>
      </c>
      <c r="C11" s="138">
        <v>1942763</v>
      </c>
      <c r="D11" s="138">
        <v>1942763</v>
      </c>
      <c r="E11" s="138">
        <v>1822763</v>
      </c>
      <c r="F11" s="138">
        <v>120000</v>
      </c>
      <c r="G11" s="138"/>
      <c r="H11" s="138"/>
      <c r="I11" s="138"/>
      <c r="J11" s="138"/>
      <c r="K11" s="138"/>
      <c r="L11" s="138"/>
      <c r="M11" s="138"/>
      <c r="N11" s="138"/>
      <c r="O11" s="138"/>
    </row>
    <row r="12" ht="52.5" customHeight="1" spans="1:15">
      <c r="A12" s="176" t="s">
        <v>109</v>
      </c>
      <c r="B12" s="172" t="s">
        <v>110</v>
      </c>
      <c r="C12" s="138">
        <v>174016</v>
      </c>
      <c r="D12" s="138">
        <v>174016</v>
      </c>
      <c r="E12" s="138">
        <v>74016</v>
      </c>
      <c r="F12" s="138">
        <v>100000</v>
      </c>
      <c r="G12" s="138"/>
      <c r="H12" s="138"/>
      <c r="I12" s="138"/>
      <c r="J12" s="138"/>
      <c r="K12" s="138"/>
      <c r="L12" s="138"/>
      <c r="M12" s="138"/>
      <c r="N12" s="138"/>
      <c r="O12" s="138"/>
    </row>
    <row r="13" ht="52.5" customHeight="1" spans="1:15">
      <c r="A13" s="176" t="s">
        <v>111</v>
      </c>
      <c r="B13" s="172" t="s">
        <v>112</v>
      </c>
      <c r="C13" s="138">
        <v>30000</v>
      </c>
      <c r="D13" s="138">
        <v>30000</v>
      </c>
      <c r="E13" s="138"/>
      <c r="F13" s="138">
        <v>30000</v>
      </c>
      <c r="G13" s="138"/>
      <c r="H13" s="138"/>
      <c r="I13" s="138"/>
      <c r="J13" s="138"/>
      <c r="K13" s="138"/>
      <c r="L13" s="138"/>
      <c r="M13" s="138"/>
      <c r="N13" s="138"/>
      <c r="O13" s="138"/>
    </row>
    <row r="14" ht="52.5" customHeight="1" spans="1:15">
      <c r="A14" s="174" t="s">
        <v>113</v>
      </c>
      <c r="B14" s="172" t="s">
        <v>114</v>
      </c>
      <c r="C14" s="138">
        <v>267665.03</v>
      </c>
      <c r="D14" s="138">
        <v>267665.03</v>
      </c>
      <c r="E14" s="138">
        <v>267665.03</v>
      </c>
      <c r="F14" s="138"/>
      <c r="G14" s="138"/>
      <c r="H14" s="138"/>
      <c r="I14" s="138"/>
      <c r="J14" s="138"/>
      <c r="K14" s="138"/>
      <c r="L14" s="138"/>
      <c r="M14" s="138"/>
      <c r="N14" s="138"/>
      <c r="O14" s="138"/>
    </row>
    <row r="15" ht="52.5" customHeight="1" spans="1:15">
      <c r="A15" s="175" t="s">
        <v>115</v>
      </c>
      <c r="B15" s="172" t="s">
        <v>116</v>
      </c>
      <c r="C15" s="138">
        <v>265729.28</v>
      </c>
      <c r="D15" s="138">
        <v>265729.28</v>
      </c>
      <c r="E15" s="138">
        <v>265729.28</v>
      </c>
      <c r="F15" s="138"/>
      <c r="G15" s="138"/>
      <c r="H15" s="138"/>
      <c r="I15" s="138"/>
      <c r="J15" s="138"/>
      <c r="K15" s="138"/>
      <c r="L15" s="138"/>
      <c r="M15" s="138"/>
      <c r="N15" s="138"/>
      <c r="O15" s="138"/>
    </row>
    <row r="16" ht="52.5" customHeight="1" spans="1:15">
      <c r="A16" s="176" t="s">
        <v>117</v>
      </c>
      <c r="B16" s="172" t="s">
        <v>118</v>
      </c>
      <c r="C16" s="138">
        <v>12000</v>
      </c>
      <c r="D16" s="138">
        <v>12000</v>
      </c>
      <c r="E16" s="138">
        <v>12000</v>
      </c>
      <c r="F16" s="138"/>
      <c r="G16" s="138"/>
      <c r="H16" s="138"/>
      <c r="I16" s="138"/>
      <c r="J16" s="138"/>
      <c r="K16" s="138"/>
      <c r="L16" s="138"/>
      <c r="M16" s="138"/>
      <c r="N16" s="138"/>
      <c r="O16" s="138"/>
    </row>
    <row r="17" ht="52.5" customHeight="1" spans="1:15">
      <c r="A17" s="176" t="s">
        <v>119</v>
      </c>
      <c r="B17" s="172" t="s">
        <v>120</v>
      </c>
      <c r="C17" s="138">
        <v>253729.28</v>
      </c>
      <c r="D17" s="138">
        <v>253729.28</v>
      </c>
      <c r="E17" s="138">
        <v>253729.28</v>
      </c>
      <c r="F17" s="138"/>
      <c r="G17" s="138"/>
      <c r="H17" s="138"/>
      <c r="I17" s="138"/>
      <c r="J17" s="138"/>
      <c r="K17" s="138"/>
      <c r="L17" s="138"/>
      <c r="M17" s="138"/>
      <c r="N17" s="138"/>
      <c r="O17" s="138"/>
    </row>
    <row r="18" ht="52.5" customHeight="1" spans="1:15">
      <c r="A18" s="175" t="s">
        <v>121</v>
      </c>
      <c r="B18" s="172" t="s">
        <v>122</v>
      </c>
      <c r="C18" s="138">
        <v>1935.75</v>
      </c>
      <c r="D18" s="138">
        <v>1935.75</v>
      </c>
      <c r="E18" s="138">
        <v>1935.75</v>
      </c>
      <c r="F18" s="138"/>
      <c r="G18" s="138"/>
      <c r="H18" s="138"/>
      <c r="I18" s="138"/>
      <c r="J18" s="138"/>
      <c r="K18" s="138"/>
      <c r="L18" s="138"/>
      <c r="M18" s="138"/>
      <c r="N18" s="138"/>
      <c r="O18" s="138"/>
    </row>
    <row r="19" ht="52.5" customHeight="1" spans="1:15">
      <c r="A19" s="176" t="s">
        <v>123</v>
      </c>
      <c r="B19" s="172" t="s">
        <v>122</v>
      </c>
      <c r="C19" s="138">
        <v>1935.75</v>
      </c>
      <c r="D19" s="138">
        <v>1935.75</v>
      </c>
      <c r="E19" s="138">
        <v>1935.75</v>
      </c>
      <c r="F19" s="138"/>
      <c r="G19" s="138"/>
      <c r="H19" s="138"/>
      <c r="I19" s="138"/>
      <c r="J19" s="138"/>
      <c r="K19" s="138"/>
      <c r="L19" s="138"/>
      <c r="M19" s="138"/>
      <c r="N19" s="138"/>
      <c r="O19" s="138"/>
    </row>
    <row r="20" ht="52.5" customHeight="1" spans="1:15">
      <c r="A20" s="174" t="s">
        <v>124</v>
      </c>
      <c r="B20" s="172" t="s">
        <v>125</v>
      </c>
      <c r="C20" s="138">
        <v>156815.12</v>
      </c>
      <c r="D20" s="138">
        <v>156815.12</v>
      </c>
      <c r="E20" s="138">
        <v>156815.12</v>
      </c>
      <c r="F20" s="138"/>
      <c r="G20" s="138"/>
      <c r="H20" s="138"/>
      <c r="I20" s="138"/>
      <c r="J20" s="138"/>
      <c r="K20" s="138"/>
      <c r="L20" s="138"/>
      <c r="M20" s="138"/>
      <c r="N20" s="138"/>
      <c r="O20" s="138"/>
    </row>
    <row r="21" ht="52.5" customHeight="1" spans="1:15">
      <c r="A21" s="175" t="s">
        <v>126</v>
      </c>
      <c r="B21" s="172" t="s">
        <v>127</v>
      </c>
      <c r="C21" s="138">
        <v>156815.12</v>
      </c>
      <c r="D21" s="138">
        <v>156815.12</v>
      </c>
      <c r="E21" s="138">
        <v>156815.12</v>
      </c>
      <c r="F21" s="138"/>
      <c r="G21" s="138"/>
      <c r="H21" s="138"/>
      <c r="I21" s="138"/>
      <c r="J21" s="138"/>
      <c r="K21" s="138"/>
      <c r="L21" s="138"/>
      <c r="M21" s="138"/>
      <c r="N21" s="138"/>
      <c r="O21" s="138"/>
    </row>
    <row r="22" ht="52.5" customHeight="1" spans="1:15">
      <c r="A22" s="176" t="s">
        <v>128</v>
      </c>
      <c r="B22" s="172" t="s">
        <v>129</v>
      </c>
      <c r="C22" s="138">
        <v>105070.1</v>
      </c>
      <c r="D22" s="138">
        <v>105070.1</v>
      </c>
      <c r="E22" s="138">
        <v>105070.1</v>
      </c>
      <c r="F22" s="138"/>
      <c r="G22" s="138"/>
      <c r="H22" s="138"/>
      <c r="I22" s="138"/>
      <c r="J22" s="138"/>
      <c r="K22" s="138"/>
      <c r="L22" s="138"/>
      <c r="M22" s="138"/>
      <c r="N22" s="138"/>
      <c r="O22" s="138"/>
    </row>
    <row r="23" ht="52.5" customHeight="1" spans="1:15">
      <c r="A23" s="176" t="s">
        <v>130</v>
      </c>
      <c r="B23" s="172" t="s">
        <v>131</v>
      </c>
      <c r="C23" s="138"/>
      <c r="D23" s="138"/>
      <c r="E23" s="138"/>
      <c r="F23" s="138"/>
      <c r="G23" s="138"/>
      <c r="H23" s="138"/>
      <c r="I23" s="138"/>
      <c r="J23" s="138"/>
      <c r="K23" s="138"/>
      <c r="L23" s="138"/>
      <c r="M23" s="138"/>
      <c r="N23" s="138"/>
      <c r="O23" s="138"/>
    </row>
    <row r="24" ht="52.5" customHeight="1" spans="1:15">
      <c r="A24" s="176" t="s">
        <v>132</v>
      </c>
      <c r="B24" s="172" t="s">
        <v>133</v>
      </c>
      <c r="C24" s="138">
        <v>48573.4</v>
      </c>
      <c r="D24" s="138">
        <v>48573.4</v>
      </c>
      <c r="E24" s="138">
        <v>48573.4</v>
      </c>
      <c r="F24" s="138"/>
      <c r="G24" s="138"/>
      <c r="H24" s="138"/>
      <c r="I24" s="138"/>
      <c r="J24" s="138"/>
      <c r="K24" s="138"/>
      <c r="L24" s="138"/>
      <c r="M24" s="138"/>
      <c r="N24" s="138"/>
      <c r="O24" s="138"/>
    </row>
    <row r="25" ht="52.5" customHeight="1" spans="1:15">
      <c r="A25" s="176" t="s">
        <v>134</v>
      </c>
      <c r="B25" s="172" t="s">
        <v>135</v>
      </c>
      <c r="C25" s="138">
        <v>3171.62</v>
      </c>
      <c r="D25" s="138">
        <v>3171.62</v>
      </c>
      <c r="E25" s="138">
        <v>3171.62</v>
      </c>
      <c r="F25" s="138"/>
      <c r="G25" s="138"/>
      <c r="H25" s="138"/>
      <c r="I25" s="138"/>
      <c r="J25" s="138"/>
      <c r="K25" s="138"/>
      <c r="L25" s="138"/>
      <c r="M25" s="138"/>
      <c r="N25" s="138"/>
      <c r="O25" s="138"/>
    </row>
    <row r="26" ht="52.5" customHeight="1" spans="1:15">
      <c r="A26" s="174" t="s">
        <v>136</v>
      </c>
      <c r="B26" s="172" t="s">
        <v>137</v>
      </c>
      <c r="C26" s="138"/>
      <c r="D26" s="138"/>
      <c r="E26" s="138"/>
      <c r="F26" s="138"/>
      <c r="G26" s="138"/>
      <c r="H26" s="138"/>
      <c r="I26" s="138"/>
      <c r="J26" s="138"/>
      <c r="K26" s="138"/>
      <c r="L26" s="138"/>
      <c r="M26" s="138"/>
      <c r="N26" s="138"/>
      <c r="O26" s="138"/>
    </row>
    <row r="27" ht="52.5" customHeight="1" spans="1:15">
      <c r="A27" s="175" t="s">
        <v>138</v>
      </c>
      <c r="B27" s="172" t="s">
        <v>139</v>
      </c>
      <c r="C27" s="138"/>
      <c r="D27" s="138"/>
      <c r="E27" s="138"/>
      <c r="F27" s="138"/>
      <c r="G27" s="138"/>
      <c r="H27" s="138"/>
      <c r="I27" s="138"/>
      <c r="J27" s="138"/>
      <c r="K27" s="138"/>
      <c r="L27" s="138"/>
      <c r="M27" s="138"/>
      <c r="N27" s="138"/>
      <c r="O27" s="138"/>
    </row>
    <row r="28" ht="52.5" customHeight="1" spans="1:15">
      <c r="A28" s="176" t="s">
        <v>140</v>
      </c>
      <c r="B28" s="172" t="s">
        <v>141</v>
      </c>
      <c r="C28" s="138"/>
      <c r="D28" s="138"/>
      <c r="E28" s="138"/>
      <c r="F28" s="138"/>
      <c r="G28" s="138"/>
      <c r="H28" s="138"/>
      <c r="I28" s="138"/>
      <c r="J28" s="138"/>
      <c r="K28" s="138"/>
      <c r="L28" s="138"/>
      <c r="M28" s="138"/>
      <c r="N28" s="138"/>
      <c r="O28" s="138"/>
    </row>
    <row r="29" ht="52.5" customHeight="1" spans="1:15">
      <c r="A29" s="176" t="s">
        <v>142</v>
      </c>
      <c r="B29" s="172" t="s">
        <v>143</v>
      </c>
      <c r="C29" s="138"/>
      <c r="D29" s="138"/>
      <c r="E29" s="138"/>
      <c r="F29" s="138"/>
      <c r="G29" s="138"/>
      <c r="H29" s="138"/>
      <c r="I29" s="138"/>
      <c r="J29" s="138"/>
      <c r="K29" s="138"/>
      <c r="L29" s="138"/>
      <c r="M29" s="138"/>
      <c r="N29" s="138"/>
      <c r="O29" s="138"/>
    </row>
    <row r="30" ht="52.5" customHeight="1" spans="1:15">
      <c r="A30" s="174" t="s">
        <v>144</v>
      </c>
      <c r="B30" s="172" t="s">
        <v>145</v>
      </c>
      <c r="C30" s="138">
        <v>190296</v>
      </c>
      <c r="D30" s="138">
        <v>190296</v>
      </c>
      <c r="E30" s="138">
        <v>190296</v>
      </c>
      <c r="F30" s="138"/>
      <c r="G30" s="138"/>
      <c r="H30" s="138"/>
      <c r="I30" s="138"/>
      <c r="J30" s="138"/>
      <c r="K30" s="138"/>
      <c r="L30" s="138"/>
      <c r="M30" s="138"/>
      <c r="N30" s="138"/>
      <c r="O30" s="138"/>
    </row>
    <row r="31" ht="52.5" customHeight="1" spans="1:15">
      <c r="A31" s="175" t="s">
        <v>146</v>
      </c>
      <c r="B31" s="172" t="s">
        <v>147</v>
      </c>
      <c r="C31" s="138">
        <v>190296</v>
      </c>
      <c r="D31" s="138">
        <v>190296</v>
      </c>
      <c r="E31" s="138">
        <v>190296</v>
      </c>
      <c r="F31" s="138"/>
      <c r="G31" s="138"/>
      <c r="H31" s="138"/>
      <c r="I31" s="138"/>
      <c r="J31" s="138"/>
      <c r="K31" s="138"/>
      <c r="L31" s="138"/>
      <c r="M31" s="138"/>
      <c r="N31" s="138"/>
      <c r="O31" s="138"/>
    </row>
    <row r="32" ht="52.5" customHeight="1" spans="1:15">
      <c r="A32" s="176" t="s">
        <v>148</v>
      </c>
      <c r="B32" s="172" t="s">
        <v>149</v>
      </c>
      <c r="C32" s="138">
        <v>190296</v>
      </c>
      <c r="D32" s="138">
        <v>190296</v>
      </c>
      <c r="E32" s="138">
        <v>190296</v>
      </c>
      <c r="F32" s="138"/>
      <c r="G32" s="138"/>
      <c r="H32" s="138"/>
      <c r="I32" s="138"/>
      <c r="J32" s="138"/>
      <c r="K32" s="138"/>
      <c r="L32" s="138"/>
      <c r="M32" s="138"/>
      <c r="N32" s="138"/>
      <c r="O32" s="138"/>
    </row>
    <row r="33" ht="30" customHeight="1" spans="1:15">
      <c r="A33" s="173" t="s">
        <v>55</v>
      </c>
      <c r="B33" s="173"/>
      <c r="C33" s="138">
        <v>3571555.15</v>
      </c>
      <c r="D33" s="138">
        <v>3571555.15</v>
      </c>
      <c r="E33" s="138">
        <v>2721555.15</v>
      </c>
      <c r="F33" s="138">
        <v>850000</v>
      </c>
      <c r="G33" s="138"/>
      <c r="H33" s="138"/>
      <c r="I33" s="138"/>
      <c r="J33" s="138"/>
      <c r="K33" s="138"/>
      <c r="L33" s="138"/>
      <c r="M33" s="138"/>
      <c r="N33" s="138"/>
      <c r="O33" s="138"/>
    </row>
  </sheetData>
  <mergeCells count="13">
    <mergeCell ref="N1:O1"/>
    <mergeCell ref="A2:O2"/>
    <mergeCell ref="A3:F3"/>
    <mergeCell ref="N3:O3"/>
    <mergeCell ref="D4:F4"/>
    <mergeCell ref="J4:O4"/>
    <mergeCell ref="A33:B3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0" sqref="D30"/>
    </sheetView>
  </sheetViews>
  <sheetFormatPr defaultColWidth="9.14285714285714" defaultRowHeight="14.25" customHeight="1" outlineLevelCol="3"/>
  <cols>
    <col min="1" max="1" width="32.7714285714286" customWidth="1"/>
    <col min="2" max="2" width="23.9142857142857" customWidth="1"/>
    <col min="3" max="3" width="43" customWidth="1"/>
    <col min="4" max="4" width="36.4190476190476" customWidth="1"/>
  </cols>
  <sheetData>
    <row r="1" ht="17.25" customHeight="1" spans="1:4">
      <c r="A1" s="45"/>
      <c r="B1" s="45"/>
      <c r="C1" s="45"/>
      <c r="D1" s="91" t="s">
        <v>150</v>
      </c>
    </row>
    <row r="2" ht="30.75" customHeight="1" spans="1:4">
      <c r="A2" s="160" t="str">
        <f>"2026"&amp;"年部门财政拨款收支预算总表"</f>
        <v>2026年部门财政拨款收支预算总表</v>
      </c>
      <c r="B2" s="160"/>
      <c r="C2" s="160"/>
      <c r="D2" s="160"/>
    </row>
    <row r="3" ht="18.75" customHeight="1" spans="1:4">
      <c r="A3" s="31" t="str">
        <f>"单位名称："&amp;"中国共产党陇川县委员会统一战线工作部"</f>
        <v>单位名称：中国共产党陇川县委员会统一战线工作部</v>
      </c>
      <c r="B3" s="161"/>
      <c r="C3" s="161"/>
      <c r="D3" s="92" t="s">
        <v>1</v>
      </c>
    </row>
    <row r="4" ht="19.5" customHeight="1" spans="1:4">
      <c r="A4" s="12" t="s">
        <v>151</v>
      </c>
      <c r="B4" s="14"/>
      <c r="C4" s="12" t="s">
        <v>152</v>
      </c>
      <c r="D4" s="14"/>
    </row>
    <row r="5" ht="21.75" customHeight="1" spans="1:4">
      <c r="A5" s="70" t="s">
        <v>153</v>
      </c>
      <c r="B5" s="11" t="s">
        <v>154</v>
      </c>
      <c r="C5" s="70" t="s">
        <v>155</v>
      </c>
      <c r="D5" s="11" t="s">
        <v>154</v>
      </c>
    </row>
    <row r="6" ht="17.25" customHeight="1" spans="1:4">
      <c r="A6" s="73"/>
      <c r="B6" s="18"/>
      <c r="C6" s="73"/>
      <c r="D6" s="18"/>
    </row>
    <row r="7" ht="19.5" customHeight="1" spans="1:4">
      <c r="A7" s="88" t="s">
        <v>156</v>
      </c>
      <c r="B7" s="23">
        <v>3571555.15</v>
      </c>
      <c r="C7" s="88" t="s">
        <v>157</v>
      </c>
      <c r="D7" s="23">
        <v>3571555.15</v>
      </c>
    </row>
    <row r="8" ht="19.5" customHeight="1" spans="1:4">
      <c r="A8" s="88" t="s">
        <v>158</v>
      </c>
      <c r="B8" s="23">
        <v>3571555.15</v>
      </c>
      <c r="C8" s="162" t="s">
        <v>159</v>
      </c>
      <c r="D8" s="23">
        <v>2956779</v>
      </c>
    </row>
    <row r="9" ht="19.5" customHeight="1" spans="1:4">
      <c r="A9" s="163" t="s">
        <v>160</v>
      </c>
      <c r="B9" s="23"/>
      <c r="C9" s="162" t="s">
        <v>161</v>
      </c>
      <c r="D9" s="23"/>
    </row>
    <row r="10" ht="19.5" customHeight="1" spans="1:4">
      <c r="A10" s="163" t="s">
        <v>162</v>
      </c>
      <c r="B10" s="23"/>
      <c r="C10" s="162" t="s">
        <v>163</v>
      </c>
      <c r="D10" s="23"/>
    </row>
    <row r="11" ht="19.5" customHeight="1" spans="1:4">
      <c r="A11" s="163" t="s">
        <v>164</v>
      </c>
      <c r="B11" s="23"/>
      <c r="C11" s="162" t="s">
        <v>165</v>
      </c>
      <c r="D11" s="23"/>
    </row>
    <row r="12" ht="19.5" customHeight="1" spans="1:4">
      <c r="A12" s="163" t="s">
        <v>158</v>
      </c>
      <c r="B12" s="23"/>
      <c r="C12" s="162" t="s">
        <v>166</v>
      </c>
      <c r="D12" s="23"/>
    </row>
    <row r="13" ht="19.5" customHeight="1" spans="1:4">
      <c r="A13" s="163" t="s">
        <v>160</v>
      </c>
      <c r="B13" s="23"/>
      <c r="C13" s="162" t="s">
        <v>167</v>
      </c>
      <c r="D13" s="23"/>
    </row>
    <row r="14" ht="19.5" customHeight="1" spans="1:4">
      <c r="A14" s="163" t="s">
        <v>162</v>
      </c>
      <c r="B14" s="23"/>
      <c r="C14" s="162" t="s">
        <v>168</v>
      </c>
      <c r="D14" s="23"/>
    </row>
    <row r="15" ht="19.5" customHeight="1" spans="1:4">
      <c r="A15" s="164"/>
      <c r="B15" s="23"/>
      <c r="C15" s="162" t="s">
        <v>169</v>
      </c>
      <c r="D15" s="23">
        <v>267665.03</v>
      </c>
    </row>
    <row r="16" ht="19.5" customHeight="1" spans="1:4">
      <c r="A16" s="164"/>
      <c r="B16" s="23"/>
      <c r="C16" s="162" t="s">
        <v>170</v>
      </c>
      <c r="D16" s="23">
        <v>156815.12</v>
      </c>
    </row>
    <row r="17" ht="19.5" customHeight="1" spans="1:4">
      <c r="A17" s="164"/>
      <c r="B17" s="23"/>
      <c r="C17" s="162" t="s">
        <v>171</v>
      </c>
      <c r="D17" s="23"/>
    </row>
    <row r="18" ht="19.5" customHeight="1" spans="1:4">
      <c r="A18" s="164"/>
      <c r="B18" s="23"/>
      <c r="C18" s="162" t="s">
        <v>172</v>
      </c>
      <c r="D18" s="23"/>
    </row>
    <row r="19" ht="19.5" customHeight="1" spans="1:4">
      <c r="A19" s="164"/>
      <c r="B19" s="23"/>
      <c r="C19" s="162" t="s">
        <v>173</v>
      </c>
      <c r="D19" s="23"/>
    </row>
    <row r="20" ht="19.5" customHeight="1" spans="1:4">
      <c r="A20" s="88"/>
      <c r="B20" s="23"/>
      <c r="C20" s="162" t="s">
        <v>174</v>
      </c>
      <c r="D20" s="23"/>
    </row>
    <row r="21" ht="19.5" customHeight="1" spans="1:4">
      <c r="A21" s="88"/>
      <c r="B21" s="23"/>
      <c r="C21" s="88" t="s">
        <v>175</v>
      </c>
      <c r="D21" s="23"/>
    </row>
    <row r="22" ht="19.5" customHeight="1" spans="1:4">
      <c r="A22" s="88"/>
      <c r="B22" s="23"/>
      <c r="C22" s="88" t="s">
        <v>176</v>
      </c>
      <c r="D22" s="23"/>
    </row>
    <row r="23" ht="19.5" customHeight="1" spans="1:4">
      <c r="A23" s="88"/>
      <c r="B23" s="23"/>
      <c r="C23" s="88" t="s">
        <v>177</v>
      </c>
      <c r="D23" s="23"/>
    </row>
    <row r="24" ht="19.5" customHeight="1" spans="1:4">
      <c r="A24" s="88"/>
      <c r="B24" s="23"/>
      <c r="C24" s="88" t="s">
        <v>178</v>
      </c>
      <c r="D24" s="23"/>
    </row>
    <row r="25" ht="19.5" customHeight="1" spans="1:4">
      <c r="A25" s="88"/>
      <c r="B25" s="23"/>
      <c r="C25" s="88" t="s">
        <v>179</v>
      </c>
      <c r="D25" s="23"/>
    </row>
    <row r="26" ht="19.5" customHeight="1" spans="1:4">
      <c r="A26" s="162"/>
      <c r="B26" s="23"/>
      <c r="C26" s="88" t="s">
        <v>180</v>
      </c>
      <c r="D26" s="23">
        <v>190296</v>
      </c>
    </row>
    <row r="27" ht="19.5" customHeight="1" spans="1:4">
      <c r="A27" s="88"/>
      <c r="B27" s="23"/>
      <c r="C27" s="88" t="s">
        <v>181</v>
      </c>
      <c r="D27" s="23"/>
    </row>
    <row r="28" customHeight="1" spans="1:4">
      <c r="A28" s="88"/>
      <c r="B28" s="23"/>
      <c r="C28" s="163" t="s">
        <v>182</v>
      </c>
      <c r="D28" s="23"/>
    </row>
    <row r="29" ht="19.5" customHeight="1" spans="1:4">
      <c r="A29" s="88"/>
      <c r="B29" s="23"/>
      <c r="C29" s="88" t="s">
        <v>183</v>
      </c>
      <c r="D29" s="23"/>
    </row>
    <row r="30" ht="19.5" customHeight="1" spans="1:4">
      <c r="A30" s="162"/>
      <c r="B30" s="23"/>
      <c r="C30" s="88" t="s">
        <v>184</v>
      </c>
      <c r="D30" s="23"/>
    </row>
    <row r="31" ht="18" customHeight="1" spans="1:4">
      <c r="A31" s="162"/>
      <c r="B31" s="23"/>
      <c r="C31" s="88" t="s">
        <v>185</v>
      </c>
      <c r="D31" s="23"/>
    </row>
    <row r="32" ht="18" customHeight="1" spans="1:4">
      <c r="A32" s="162"/>
      <c r="B32" s="23"/>
      <c r="C32" s="163" t="s">
        <v>186</v>
      </c>
      <c r="D32" s="23"/>
    </row>
    <row r="33" ht="18" customHeight="1" spans="1:4">
      <c r="A33" s="162"/>
      <c r="B33" s="23"/>
      <c r="C33" s="163" t="s">
        <v>187</v>
      </c>
      <c r="D33" s="23"/>
    </row>
    <row r="34" ht="19.5" customHeight="1" spans="1:4">
      <c r="A34" s="162"/>
      <c r="B34" s="165"/>
      <c r="C34" s="88" t="s">
        <v>188</v>
      </c>
      <c r="D34" s="165"/>
    </row>
    <row r="35" ht="19.5" customHeight="1" spans="1:4">
      <c r="A35" s="162"/>
      <c r="B35" s="23"/>
      <c r="C35" s="88" t="s">
        <v>189</v>
      </c>
      <c r="D35" s="23"/>
    </row>
    <row r="36" ht="19.5" customHeight="1" spans="1:4">
      <c r="A36" s="166" t="s">
        <v>50</v>
      </c>
      <c r="B36" s="23">
        <v>3571555.15</v>
      </c>
      <c r="C36" s="166" t="s">
        <v>51</v>
      </c>
      <c r="D36" s="23">
        <v>3571555.15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K15" sqref="K15"/>
    </sheetView>
  </sheetViews>
  <sheetFormatPr defaultColWidth="10.2857142857143" defaultRowHeight="15" customHeight="1" outlineLevelCol="6"/>
  <cols>
    <col min="1" max="1" width="26.3428571428571" customWidth="1"/>
    <col min="2" max="2" width="34.2857142857143" customWidth="1"/>
    <col min="3" max="7" width="19.2857142857143" customWidth="1"/>
  </cols>
  <sheetData>
    <row r="1" ht="18.75" customHeight="1" spans="1:7">
      <c r="A1" s="124"/>
      <c r="B1" s="124"/>
      <c r="C1" s="124"/>
      <c r="D1" s="124"/>
      <c r="E1" s="124"/>
      <c r="F1" s="124"/>
      <c r="G1" s="131" t="s">
        <v>190</v>
      </c>
    </row>
    <row r="2" ht="33" customHeight="1" spans="1:7">
      <c r="A2" s="153" t="str">
        <f>"2026"&amp;"年一般公共预算支出预算表（按功能科目分类）"</f>
        <v>2026年一般公共预算支出预算表（按功能科目分类）</v>
      </c>
      <c r="B2" s="153"/>
      <c r="C2" s="153"/>
      <c r="D2" s="153"/>
      <c r="E2" s="153"/>
      <c r="F2" s="153"/>
      <c r="G2" s="153"/>
    </row>
    <row r="3" ht="18.75" customHeight="1" spans="1:7">
      <c r="A3" s="154" t="str">
        <f>"单位名称："&amp;"中国共产党陇川县委员会统一战线工作部"</f>
        <v>单位名称：中国共产党陇川县委员会统一战线工作部</v>
      </c>
      <c r="B3" s="154"/>
      <c r="C3" s="124"/>
      <c r="D3" s="124"/>
      <c r="E3" s="124"/>
      <c r="F3" s="124"/>
      <c r="G3" s="131" t="s">
        <v>1</v>
      </c>
    </row>
    <row r="4" ht="18.75" customHeight="1" spans="1:7">
      <c r="A4" s="155" t="s">
        <v>191</v>
      </c>
      <c r="B4" s="155"/>
      <c r="C4" s="155" t="s">
        <v>55</v>
      </c>
      <c r="D4" s="155" t="s">
        <v>77</v>
      </c>
      <c r="E4" s="155"/>
      <c r="F4" s="155"/>
      <c r="G4" s="155" t="s">
        <v>78</v>
      </c>
    </row>
    <row r="5" ht="18.75" customHeight="1" spans="1:7">
      <c r="A5" s="155" t="s">
        <v>73</v>
      </c>
      <c r="B5" s="155" t="s">
        <v>74</v>
      </c>
      <c r="C5" s="155"/>
      <c r="D5" s="155" t="s">
        <v>58</v>
      </c>
      <c r="E5" s="155" t="s">
        <v>192</v>
      </c>
      <c r="F5" s="155" t="s">
        <v>193</v>
      </c>
      <c r="G5" s="155"/>
    </row>
    <row r="6" ht="18.75" customHeight="1" spans="1:7">
      <c r="A6" s="155" t="s">
        <v>84</v>
      </c>
      <c r="B6" s="155" t="s">
        <v>85</v>
      </c>
      <c r="C6" s="155" t="s">
        <v>86</v>
      </c>
      <c r="D6" s="155" t="s">
        <v>87</v>
      </c>
      <c r="E6" s="155" t="s">
        <v>88</v>
      </c>
      <c r="F6" s="155" t="s">
        <v>89</v>
      </c>
      <c r="G6" s="155" t="s">
        <v>90</v>
      </c>
    </row>
    <row r="7" ht="18.75" customHeight="1" spans="1:7">
      <c r="A7" s="156" t="s">
        <v>99</v>
      </c>
      <c r="B7" s="156" t="s">
        <v>100</v>
      </c>
      <c r="C7" s="157">
        <v>2956779</v>
      </c>
      <c r="D7" s="157">
        <v>2106779</v>
      </c>
      <c r="E7" s="157">
        <v>1884504</v>
      </c>
      <c r="F7" s="157">
        <v>222275</v>
      </c>
      <c r="G7" s="157">
        <v>850000</v>
      </c>
    </row>
    <row r="8" ht="18.75" customHeight="1" outlineLevel="1" collapsed="1" spans="1:7">
      <c r="A8" s="158" t="s">
        <v>101</v>
      </c>
      <c r="B8" s="158" t="s">
        <v>102</v>
      </c>
      <c r="C8" s="157">
        <v>810000</v>
      </c>
      <c r="D8" s="157">
        <v>210000</v>
      </c>
      <c r="E8" s="157">
        <v>210000</v>
      </c>
      <c r="F8" s="157"/>
      <c r="G8" s="157">
        <v>600000</v>
      </c>
    </row>
    <row r="9" ht="18.75" hidden="1" customHeight="1" outlineLevel="2" spans="1:7">
      <c r="A9" s="159" t="s">
        <v>103</v>
      </c>
      <c r="B9" s="159" t="s">
        <v>104</v>
      </c>
      <c r="C9" s="157">
        <v>810000</v>
      </c>
      <c r="D9" s="157">
        <v>210000</v>
      </c>
      <c r="E9" s="157">
        <v>210000</v>
      </c>
      <c r="F9" s="157"/>
      <c r="G9" s="157">
        <v>600000</v>
      </c>
    </row>
    <row r="10" ht="18.75" customHeight="1" outlineLevel="1" collapsed="1" spans="1:7">
      <c r="A10" s="158" t="s">
        <v>105</v>
      </c>
      <c r="B10" s="158" t="s">
        <v>106</v>
      </c>
      <c r="C10" s="157">
        <v>2146779</v>
      </c>
      <c r="D10" s="157">
        <v>1896779</v>
      </c>
      <c r="E10" s="157">
        <v>1674504</v>
      </c>
      <c r="F10" s="157">
        <v>222275</v>
      </c>
      <c r="G10" s="157">
        <v>250000</v>
      </c>
    </row>
    <row r="11" ht="18.75" hidden="1" customHeight="1" outlineLevel="2" spans="1:7">
      <c r="A11" s="159" t="s">
        <v>107</v>
      </c>
      <c r="B11" s="159" t="s">
        <v>108</v>
      </c>
      <c r="C11" s="157">
        <v>1942763</v>
      </c>
      <c r="D11" s="157">
        <v>1822763</v>
      </c>
      <c r="E11" s="157">
        <v>1600488</v>
      </c>
      <c r="F11" s="157">
        <v>222275</v>
      </c>
      <c r="G11" s="157">
        <v>120000</v>
      </c>
    </row>
    <row r="12" ht="18.75" hidden="1" customHeight="1" outlineLevel="2" spans="1:7">
      <c r="A12" s="159" t="s">
        <v>109</v>
      </c>
      <c r="B12" s="159" t="s">
        <v>110</v>
      </c>
      <c r="C12" s="157">
        <v>174016</v>
      </c>
      <c r="D12" s="157">
        <v>74016</v>
      </c>
      <c r="E12" s="157">
        <v>74016</v>
      </c>
      <c r="F12" s="157"/>
      <c r="G12" s="157">
        <v>100000</v>
      </c>
    </row>
    <row r="13" ht="18.75" hidden="1" customHeight="1" outlineLevel="2" spans="1:7">
      <c r="A13" s="159" t="s">
        <v>111</v>
      </c>
      <c r="B13" s="159" t="s">
        <v>112</v>
      </c>
      <c r="C13" s="157">
        <v>30000</v>
      </c>
      <c r="D13" s="157"/>
      <c r="E13" s="157"/>
      <c r="F13" s="157"/>
      <c r="G13" s="157">
        <v>30000</v>
      </c>
    </row>
    <row r="14" ht="18.75" customHeight="1" spans="1:7">
      <c r="A14" s="156" t="s">
        <v>113</v>
      </c>
      <c r="B14" s="156" t="s">
        <v>114</v>
      </c>
      <c r="C14" s="157">
        <v>267665.03</v>
      </c>
      <c r="D14" s="157">
        <v>267665.03</v>
      </c>
      <c r="E14" s="157">
        <v>255665.03</v>
      </c>
      <c r="F14" s="157">
        <v>12000</v>
      </c>
      <c r="G14" s="157"/>
    </row>
    <row r="15" ht="18.75" customHeight="1" outlineLevel="1" collapsed="1" spans="1:7">
      <c r="A15" s="158" t="s">
        <v>115</v>
      </c>
      <c r="B15" s="158" t="s">
        <v>116</v>
      </c>
      <c r="C15" s="157">
        <v>265729.28</v>
      </c>
      <c r="D15" s="157">
        <v>265729.28</v>
      </c>
      <c r="E15" s="157">
        <v>253729.28</v>
      </c>
      <c r="F15" s="157">
        <v>12000</v>
      </c>
      <c r="G15" s="157"/>
    </row>
    <row r="16" ht="18.75" hidden="1" customHeight="1" outlineLevel="2" spans="1:7">
      <c r="A16" s="159" t="s">
        <v>117</v>
      </c>
      <c r="B16" s="159" t="s">
        <v>118</v>
      </c>
      <c r="C16" s="157">
        <v>12000</v>
      </c>
      <c r="D16" s="157">
        <v>12000</v>
      </c>
      <c r="E16" s="157"/>
      <c r="F16" s="157">
        <v>12000</v>
      </c>
      <c r="G16" s="157"/>
    </row>
    <row r="17" ht="26" hidden="1" customHeight="1" outlineLevel="2" spans="1:7">
      <c r="A17" s="159" t="s">
        <v>119</v>
      </c>
      <c r="B17" s="159" t="s">
        <v>120</v>
      </c>
      <c r="C17" s="157">
        <v>253729.28</v>
      </c>
      <c r="D17" s="157">
        <v>253729.28</v>
      </c>
      <c r="E17" s="157">
        <v>253729.28</v>
      </c>
      <c r="F17" s="157"/>
      <c r="G17" s="157"/>
    </row>
    <row r="18" ht="18.75" customHeight="1" outlineLevel="1" collapsed="1" spans="1:7">
      <c r="A18" s="158" t="s">
        <v>121</v>
      </c>
      <c r="B18" s="158" t="s">
        <v>122</v>
      </c>
      <c r="C18" s="157">
        <v>1935.75</v>
      </c>
      <c r="D18" s="157">
        <v>1935.75</v>
      </c>
      <c r="E18" s="157">
        <v>1935.75</v>
      </c>
      <c r="F18" s="157"/>
      <c r="G18" s="157"/>
    </row>
    <row r="19" ht="32" hidden="1" customHeight="1" outlineLevel="2" spans="1:7">
      <c r="A19" s="159" t="s">
        <v>123</v>
      </c>
      <c r="B19" s="159" t="s">
        <v>122</v>
      </c>
      <c r="C19" s="157">
        <v>1935.75</v>
      </c>
      <c r="D19" s="157">
        <v>1935.75</v>
      </c>
      <c r="E19" s="157">
        <v>1935.75</v>
      </c>
      <c r="F19" s="157"/>
      <c r="G19" s="157"/>
    </row>
    <row r="20" ht="18.75" customHeight="1" spans="1:7">
      <c r="A20" s="156" t="s">
        <v>124</v>
      </c>
      <c r="B20" s="156" t="s">
        <v>125</v>
      </c>
      <c r="C20" s="157">
        <v>156815.12</v>
      </c>
      <c r="D20" s="157">
        <v>156815.12</v>
      </c>
      <c r="E20" s="157">
        <v>156815.12</v>
      </c>
      <c r="F20" s="157"/>
      <c r="G20" s="157"/>
    </row>
    <row r="21" ht="18.75" customHeight="1" outlineLevel="1" collapsed="1" spans="1:7">
      <c r="A21" s="158" t="s">
        <v>126</v>
      </c>
      <c r="B21" s="158" t="s">
        <v>127</v>
      </c>
      <c r="C21" s="157">
        <v>156815.12</v>
      </c>
      <c r="D21" s="157">
        <v>156815.12</v>
      </c>
      <c r="E21" s="157">
        <v>156815.12</v>
      </c>
      <c r="F21" s="157"/>
      <c r="G21" s="157"/>
    </row>
    <row r="22" ht="18.75" hidden="1" customHeight="1" outlineLevel="2" spans="1:7">
      <c r="A22" s="159" t="s">
        <v>128</v>
      </c>
      <c r="B22" s="159" t="s">
        <v>129</v>
      </c>
      <c r="C22" s="157">
        <v>105070.1</v>
      </c>
      <c r="D22" s="157">
        <v>105070.1</v>
      </c>
      <c r="E22" s="157">
        <v>105070.1</v>
      </c>
      <c r="F22" s="157"/>
      <c r="G22" s="157"/>
    </row>
    <row r="23" ht="18.75" hidden="1" customHeight="1" outlineLevel="2" spans="1:7">
      <c r="A23" s="159" t="s">
        <v>132</v>
      </c>
      <c r="B23" s="159" t="s">
        <v>133</v>
      </c>
      <c r="C23" s="157">
        <v>48573.4</v>
      </c>
      <c r="D23" s="157">
        <v>48573.4</v>
      </c>
      <c r="E23" s="157">
        <v>48573.4</v>
      </c>
      <c r="F23" s="157"/>
      <c r="G23" s="157"/>
    </row>
    <row r="24" ht="25" hidden="1" customHeight="1" outlineLevel="2" spans="1:7">
      <c r="A24" s="159" t="s">
        <v>134</v>
      </c>
      <c r="B24" s="159" t="s">
        <v>135</v>
      </c>
      <c r="C24" s="157">
        <v>3171.62</v>
      </c>
      <c r="D24" s="157">
        <v>3171.62</v>
      </c>
      <c r="E24" s="157">
        <v>3171.62</v>
      </c>
      <c r="F24" s="157"/>
      <c r="G24" s="157"/>
    </row>
    <row r="25" ht="18.75" customHeight="1" spans="1:7">
      <c r="A25" s="156" t="s">
        <v>144</v>
      </c>
      <c r="B25" s="156" t="s">
        <v>145</v>
      </c>
      <c r="C25" s="157">
        <v>190296</v>
      </c>
      <c r="D25" s="157">
        <v>190296</v>
      </c>
      <c r="E25" s="157">
        <v>190296</v>
      </c>
      <c r="F25" s="157"/>
      <c r="G25" s="157"/>
    </row>
    <row r="26" ht="18.75" customHeight="1" outlineLevel="1" collapsed="1" spans="1:7">
      <c r="A26" s="158" t="s">
        <v>146</v>
      </c>
      <c r="B26" s="158" t="s">
        <v>147</v>
      </c>
      <c r="C26" s="157">
        <v>190296</v>
      </c>
      <c r="D26" s="157">
        <v>190296</v>
      </c>
      <c r="E26" s="157">
        <v>190296</v>
      </c>
      <c r="F26" s="157"/>
      <c r="G26" s="157"/>
    </row>
    <row r="27" ht="18.75" hidden="1" customHeight="1" outlineLevel="2" spans="1:7">
      <c r="A27" s="159" t="s">
        <v>148</v>
      </c>
      <c r="B27" s="159" t="s">
        <v>149</v>
      </c>
      <c r="C27" s="157">
        <v>190296</v>
      </c>
      <c r="D27" s="157">
        <v>190296</v>
      </c>
      <c r="E27" s="157">
        <v>190296</v>
      </c>
      <c r="F27" s="157"/>
      <c r="G27" s="157"/>
    </row>
    <row r="28" ht="18.75" customHeight="1" spans="1:7">
      <c r="A28" s="155" t="s">
        <v>55</v>
      </c>
      <c r="B28" s="155"/>
      <c r="C28" s="157">
        <v>3571555.15</v>
      </c>
      <c r="D28" s="157">
        <v>2721555.15</v>
      </c>
      <c r="E28" s="157">
        <v>2487280.15</v>
      </c>
      <c r="F28" s="157">
        <v>234275</v>
      </c>
      <c r="G28" s="157">
        <v>850000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7" sqref="C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4"/>
      <c r="B1" s="144"/>
      <c r="C1" s="145"/>
      <c r="D1" s="1"/>
      <c r="E1" s="1"/>
      <c r="F1" s="146" t="s">
        <v>194</v>
      </c>
    </row>
    <row r="2" ht="33.75" customHeight="1" spans="1:6">
      <c r="A2" s="147" t="str">
        <f>"2026"&amp;"年一般公共预算“三公”经费支出预算表"</f>
        <v>2026年一般公共预算“三公”经费支出预算表</v>
      </c>
      <c r="B2" s="147"/>
      <c r="C2" s="147"/>
      <c r="D2" s="147"/>
      <c r="E2" s="147"/>
      <c r="F2" s="147"/>
    </row>
    <row r="3" ht="21.75" customHeight="1" spans="1:6">
      <c r="A3" s="148" t="str">
        <f>"单位名称："&amp;"中国共产党陇川县委员会统一战线工作部"</f>
        <v>单位名称：中国共产党陇川县委员会统一战线工作部</v>
      </c>
      <c r="B3" s="144"/>
      <c r="C3" s="145"/>
      <c r="D3" s="3"/>
      <c r="E3" s="1"/>
      <c r="F3" s="146" t="s">
        <v>1</v>
      </c>
    </row>
    <row r="4" ht="19.5" customHeight="1" spans="1:6">
      <c r="A4" s="11" t="s">
        <v>195</v>
      </c>
      <c r="B4" s="70" t="s">
        <v>196</v>
      </c>
      <c r="C4" s="12" t="s">
        <v>197</v>
      </c>
      <c r="D4" s="13"/>
      <c r="E4" s="14"/>
      <c r="F4" s="70" t="s">
        <v>198</v>
      </c>
    </row>
    <row r="5" ht="19.5" customHeight="1" spans="1:6">
      <c r="A5" s="18"/>
      <c r="B5" s="73"/>
      <c r="C5" s="35" t="s">
        <v>58</v>
      </c>
      <c r="D5" s="35" t="s">
        <v>199</v>
      </c>
      <c r="E5" s="35" t="s">
        <v>200</v>
      </c>
      <c r="F5" s="73"/>
    </row>
    <row r="6" ht="18.75" customHeight="1" spans="1:6">
      <c r="A6" s="149">
        <v>1</v>
      </c>
      <c r="B6" s="149">
        <v>2</v>
      </c>
      <c r="C6" s="150">
        <v>3</v>
      </c>
      <c r="D6" s="149">
        <v>4</v>
      </c>
      <c r="E6" s="149">
        <v>5</v>
      </c>
      <c r="F6" s="149">
        <v>6</v>
      </c>
    </row>
    <row r="7" ht="24.75" customHeight="1" spans="1:6">
      <c r="A7" s="151">
        <v>21000</v>
      </c>
      <c r="B7" s="151"/>
      <c r="C7" s="152">
        <v>10000</v>
      </c>
      <c r="D7" s="151"/>
      <c r="E7" s="151">
        <v>10000</v>
      </c>
      <c r="F7" s="151">
        <v>11000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topLeftCell="A9" workbookViewId="0">
      <selection activeCell="X10" sqref="X10"/>
    </sheetView>
  </sheetViews>
  <sheetFormatPr defaultColWidth="10.2857142857143" defaultRowHeight="15" customHeight="1"/>
  <cols>
    <col min="1" max="1" width="19.5714285714286" customWidth="1"/>
    <col min="2" max="2" width="12.4190476190476" customWidth="1"/>
    <col min="3" max="3" width="21" customWidth="1"/>
    <col min="4" max="4" width="8.42857142857143" customWidth="1"/>
    <col min="5" max="5" width="14.7142857142857" customWidth="1"/>
    <col min="6" max="6" width="10.7142857142857" customWidth="1"/>
    <col min="7" max="7" width="17.2857142857143"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9"/>
      <c r="B1" s="139"/>
      <c r="C1" s="139"/>
      <c r="D1" s="139"/>
      <c r="E1" s="139"/>
      <c r="F1" s="139"/>
      <c r="G1" s="139"/>
      <c r="H1" s="139"/>
      <c r="I1" s="139"/>
      <c r="J1" s="139"/>
      <c r="K1" s="139"/>
      <c r="L1" s="139"/>
      <c r="M1" s="139"/>
      <c r="N1" s="139"/>
      <c r="O1" s="139"/>
      <c r="P1" s="139"/>
      <c r="Q1" s="139"/>
      <c r="R1" s="139"/>
      <c r="S1" s="139"/>
      <c r="T1" s="143" t="s">
        <v>201</v>
      </c>
      <c r="U1" s="143"/>
      <c r="V1" s="143"/>
      <c r="W1" s="143"/>
    </row>
    <row r="2" ht="45.75" customHeight="1" spans="1:23">
      <c r="A2" s="140" t="str">
        <f>"2026"&amp;"年部门基本支出预算表"</f>
        <v>2026年部门基本支出预算表</v>
      </c>
      <c r="B2" s="140"/>
      <c r="C2" s="140"/>
      <c r="D2" s="140"/>
      <c r="E2" s="140"/>
      <c r="F2" s="140"/>
      <c r="G2" s="140"/>
      <c r="H2" s="140"/>
      <c r="I2" s="140"/>
      <c r="J2" s="140"/>
      <c r="K2" s="140"/>
      <c r="L2" s="140"/>
      <c r="M2" s="140"/>
      <c r="N2" s="140"/>
      <c r="O2" s="140"/>
      <c r="P2" s="140"/>
      <c r="Q2" s="140"/>
      <c r="R2" s="140"/>
      <c r="S2" s="140"/>
      <c r="T2" s="140"/>
      <c r="U2" s="140"/>
      <c r="V2" s="140"/>
      <c r="W2" s="140"/>
    </row>
    <row r="3" ht="18.75" customHeight="1" spans="1:23">
      <c r="A3" s="139" t="str">
        <f>"单位名称："&amp;"中国共产党陇川县委员会统一战线工作部"</f>
        <v>单位名称：中国共产党陇川县委员会统一战线工作部</v>
      </c>
      <c r="B3" s="139"/>
      <c r="C3" s="139"/>
      <c r="D3" s="139"/>
      <c r="E3" s="139"/>
      <c r="F3" s="139"/>
      <c r="G3" s="139"/>
      <c r="H3" s="139"/>
      <c r="I3" s="139"/>
      <c r="J3" s="139"/>
      <c r="K3" s="139"/>
      <c r="L3" s="139"/>
      <c r="M3" s="139"/>
      <c r="N3" s="139"/>
      <c r="O3" s="139"/>
      <c r="P3" s="139"/>
      <c r="Q3" s="139"/>
      <c r="R3" s="139"/>
      <c r="S3" s="139"/>
      <c r="T3" s="143" t="s">
        <v>1</v>
      </c>
      <c r="U3" s="143"/>
      <c r="V3" s="143"/>
      <c r="W3" s="143"/>
    </row>
    <row r="4" ht="18.75" customHeight="1" spans="1:23">
      <c r="A4" s="141" t="s">
        <v>202</v>
      </c>
      <c r="B4" s="141" t="s">
        <v>203</v>
      </c>
      <c r="C4" s="141" t="s">
        <v>204</v>
      </c>
      <c r="D4" s="141" t="s">
        <v>205</v>
      </c>
      <c r="E4" s="141" t="s">
        <v>206</v>
      </c>
      <c r="F4" s="141" t="s">
        <v>207</v>
      </c>
      <c r="G4" s="141" t="s">
        <v>208</v>
      </c>
      <c r="H4" s="141" t="s">
        <v>209</v>
      </c>
      <c r="I4" s="141"/>
      <c r="J4" s="141"/>
      <c r="K4" s="141"/>
      <c r="L4" s="141"/>
      <c r="M4" s="141"/>
      <c r="N4" s="141"/>
      <c r="O4" s="141"/>
      <c r="P4" s="141"/>
      <c r="Q4" s="141"/>
      <c r="R4" s="141"/>
      <c r="S4" s="141"/>
      <c r="T4" s="141"/>
      <c r="U4" s="141"/>
      <c r="V4" s="141"/>
      <c r="W4" s="141"/>
    </row>
    <row r="5" ht="28.3" customHeight="1" spans="1:23">
      <c r="A5" s="141"/>
      <c r="B5" s="141"/>
      <c r="C5" s="141"/>
      <c r="D5" s="141"/>
      <c r="E5" s="141"/>
      <c r="F5" s="141"/>
      <c r="G5" s="141"/>
      <c r="H5" s="141" t="s">
        <v>210</v>
      </c>
      <c r="I5" s="141" t="s">
        <v>59</v>
      </c>
      <c r="J5" s="141" t="s">
        <v>211</v>
      </c>
      <c r="K5" s="141" t="s">
        <v>212</v>
      </c>
      <c r="L5" s="141" t="s">
        <v>213</v>
      </c>
      <c r="M5" s="141" t="s">
        <v>214</v>
      </c>
      <c r="N5" s="141" t="s">
        <v>215</v>
      </c>
      <c r="O5" s="141" t="s">
        <v>60</v>
      </c>
      <c r="P5" s="141" t="s">
        <v>61</v>
      </c>
      <c r="Q5" s="141" t="s">
        <v>62</v>
      </c>
      <c r="R5" s="141" t="s">
        <v>76</v>
      </c>
      <c r="S5" s="141"/>
      <c r="T5" s="141"/>
      <c r="U5" s="141"/>
      <c r="V5" s="141"/>
      <c r="W5" s="141"/>
    </row>
    <row r="6" ht="24" customHeight="1" spans="1:23">
      <c r="A6" s="141"/>
      <c r="B6" s="141"/>
      <c r="C6" s="141"/>
      <c r="D6" s="141"/>
      <c r="E6" s="141"/>
      <c r="F6" s="141"/>
      <c r="G6" s="141"/>
      <c r="H6" s="141"/>
      <c r="I6" s="141" t="s">
        <v>216</v>
      </c>
      <c r="J6" s="141" t="s">
        <v>211</v>
      </c>
      <c r="K6" s="141" t="s">
        <v>212</v>
      </c>
      <c r="L6" s="141" t="s">
        <v>213</v>
      </c>
      <c r="M6" s="141" t="s">
        <v>214</v>
      </c>
      <c r="N6" s="141" t="s">
        <v>59</v>
      </c>
      <c r="O6" s="141" t="s">
        <v>60</v>
      </c>
      <c r="P6" s="141" t="s">
        <v>61</v>
      </c>
      <c r="Q6" s="141"/>
      <c r="R6" s="141" t="s">
        <v>58</v>
      </c>
      <c r="S6" s="141" t="s">
        <v>65</v>
      </c>
      <c r="T6" s="141" t="s">
        <v>66</v>
      </c>
      <c r="U6" s="141" t="s">
        <v>67</v>
      </c>
      <c r="V6" s="141" t="s">
        <v>68</v>
      </c>
      <c r="W6" s="141" t="s">
        <v>69</v>
      </c>
    </row>
    <row r="7" ht="117" customHeight="1" spans="1:23">
      <c r="A7" s="141"/>
      <c r="B7" s="141"/>
      <c r="C7" s="141"/>
      <c r="D7" s="141"/>
      <c r="E7" s="141"/>
      <c r="F7" s="141"/>
      <c r="G7" s="141"/>
      <c r="H7" s="141"/>
      <c r="I7" s="141" t="s">
        <v>58</v>
      </c>
      <c r="J7" s="141"/>
      <c r="K7" s="141"/>
      <c r="L7" s="141"/>
      <c r="M7" s="141"/>
      <c r="N7" s="141"/>
      <c r="O7" s="141"/>
      <c r="P7" s="141"/>
      <c r="Q7" s="141"/>
      <c r="R7" s="141"/>
      <c r="S7" s="141"/>
      <c r="T7" s="141"/>
      <c r="U7" s="141"/>
      <c r="V7" s="141"/>
      <c r="W7" s="141"/>
    </row>
    <row r="8" ht="18.75" customHeight="1" spans="1:23">
      <c r="A8" s="141" t="s">
        <v>84</v>
      </c>
      <c r="B8" s="141" t="s">
        <v>85</v>
      </c>
      <c r="C8" s="141" t="s">
        <v>86</v>
      </c>
      <c r="D8" s="141" t="s">
        <v>87</v>
      </c>
      <c r="E8" s="141" t="s">
        <v>88</v>
      </c>
      <c r="F8" s="141" t="s">
        <v>89</v>
      </c>
      <c r="G8" s="141" t="s">
        <v>90</v>
      </c>
      <c r="H8" s="141" t="s">
        <v>91</v>
      </c>
      <c r="I8" s="141" t="s">
        <v>92</v>
      </c>
      <c r="J8" s="141" t="s">
        <v>93</v>
      </c>
      <c r="K8" s="141" t="s">
        <v>94</v>
      </c>
      <c r="L8" s="141" t="s">
        <v>95</v>
      </c>
      <c r="M8" s="141" t="s">
        <v>96</v>
      </c>
      <c r="N8" s="141" t="s">
        <v>97</v>
      </c>
      <c r="O8" s="141" t="s">
        <v>98</v>
      </c>
      <c r="P8" s="141" t="s">
        <v>217</v>
      </c>
      <c r="Q8" s="141" t="s">
        <v>218</v>
      </c>
      <c r="R8" s="141" t="s">
        <v>219</v>
      </c>
      <c r="S8" s="141" t="s">
        <v>220</v>
      </c>
      <c r="T8" s="141" t="s">
        <v>221</v>
      </c>
      <c r="U8" s="141" t="s">
        <v>222</v>
      </c>
      <c r="V8" s="141" t="s">
        <v>223</v>
      </c>
      <c r="W8" s="141" t="s">
        <v>224</v>
      </c>
    </row>
    <row r="9" ht="53.25" customHeight="1" spans="1:23">
      <c r="A9" s="136" t="s">
        <v>71</v>
      </c>
      <c r="B9" s="136"/>
      <c r="C9" s="136"/>
      <c r="D9" s="136"/>
      <c r="E9" s="136"/>
      <c r="F9" s="136"/>
      <c r="G9" s="136"/>
      <c r="H9" s="138">
        <v>2721555.15</v>
      </c>
      <c r="I9" s="138">
        <v>2721555.15</v>
      </c>
      <c r="J9" s="138"/>
      <c r="K9" s="138"/>
      <c r="L9" s="138">
        <v>2721555.15</v>
      </c>
      <c r="M9" s="138"/>
      <c r="N9" s="138"/>
      <c r="O9" s="138"/>
      <c r="P9" s="138"/>
      <c r="Q9" s="138"/>
      <c r="R9" s="138"/>
      <c r="S9" s="138"/>
      <c r="T9" s="138"/>
      <c r="U9" s="138"/>
      <c r="V9" s="138"/>
      <c r="W9" s="138"/>
    </row>
    <row r="10" ht="53.25" customHeight="1" outlineLevel="1" spans="1:23">
      <c r="A10" s="136" t="s">
        <v>71</v>
      </c>
      <c r="B10" s="136" t="s">
        <v>225</v>
      </c>
      <c r="C10" s="136" t="s">
        <v>226</v>
      </c>
      <c r="D10" s="136" t="s">
        <v>132</v>
      </c>
      <c r="E10" s="136" t="s">
        <v>133</v>
      </c>
      <c r="F10" s="136" t="s">
        <v>227</v>
      </c>
      <c r="G10" s="136" t="s">
        <v>228</v>
      </c>
      <c r="H10" s="138">
        <v>31716.16</v>
      </c>
      <c r="I10" s="138">
        <v>31716.16</v>
      </c>
      <c r="J10" s="138"/>
      <c r="K10" s="138"/>
      <c r="L10" s="138">
        <v>31716.16</v>
      </c>
      <c r="M10" s="138"/>
      <c r="N10" s="138"/>
      <c r="O10" s="138"/>
      <c r="P10" s="138"/>
      <c r="Q10" s="138"/>
      <c r="R10" s="138"/>
      <c r="S10" s="138"/>
      <c r="T10" s="138"/>
      <c r="U10" s="138"/>
      <c r="V10" s="138"/>
      <c r="W10" s="138"/>
    </row>
    <row r="11" ht="53.25" customHeight="1" outlineLevel="1" spans="1:23">
      <c r="A11" s="136" t="s">
        <v>71</v>
      </c>
      <c r="B11" s="136" t="s">
        <v>229</v>
      </c>
      <c r="C11" s="136" t="s">
        <v>230</v>
      </c>
      <c r="D11" s="136" t="s">
        <v>107</v>
      </c>
      <c r="E11" s="136" t="s">
        <v>108</v>
      </c>
      <c r="F11" s="136" t="s">
        <v>231</v>
      </c>
      <c r="G11" s="136" t="s">
        <v>232</v>
      </c>
      <c r="H11" s="138">
        <v>726000</v>
      </c>
      <c r="I11" s="138">
        <v>726000</v>
      </c>
      <c r="J11" s="138"/>
      <c r="K11" s="138"/>
      <c r="L11" s="138">
        <v>726000</v>
      </c>
      <c r="M11" s="136"/>
      <c r="N11" s="138"/>
      <c r="O11" s="138"/>
      <c r="P11" s="138"/>
      <c r="Q11" s="138"/>
      <c r="R11" s="138"/>
      <c r="S11" s="138"/>
      <c r="T11" s="138"/>
      <c r="U11" s="138"/>
      <c r="V11" s="138"/>
      <c r="W11" s="138"/>
    </row>
    <row r="12" ht="53.25" customHeight="1" outlineLevel="1" spans="1:23">
      <c r="A12" s="136" t="s">
        <v>71</v>
      </c>
      <c r="B12" s="136" t="s">
        <v>225</v>
      </c>
      <c r="C12" s="136" t="s">
        <v>226</v>
      </c>
      <c r="D12" s="136" t="s">
        <v>132</v>
      </c>
      <c r="E12" s="136" t="s">
        <v>133</v>
      </c>
      <c r="F12" s="136" t="s">
        <v>227</v>
      </c>
      <c r="G12" s="136" t="s">
        <v>228</v>
      </c>
      <c r="H12" s="138">
        <v>16857.24</v>
      </c>
      <c r="I12" s="138">
        <v>16857.24</v>
      </c>
      <c r="J12" s="138"/>
      <c r="K12" s="138"/>
      <c r="L12" s="138">
        <v>16857.24</v>
      </c>
      <c r="M12" s="136"/>
      <c r="N12" s="138"/>
      <c r="O12" s="138"/>
      <c r="P12" s="138"/>
      <c r="Q12" s="138"/>
      <c r="R12" s="138"/>
      <c r="S12" s="138"/>
      <c r="T12" s="138"/>
      <c r="U12" s="138"/>
      <c r="V12" s="138"/>
      <c r="W12" s="138"/>
    </row>
    <row r="13" ht="53.25" customHeight="1" outlineLevel="1" spans="1:23">
      <c r="A13" s="136" t="s">
        <v>71</v>
      </c>
      <c r="B13" s="136" t="s">
        <v>229</v>
      </c>
      <c r="C13" s="136" t="s">
        <v>230</v>
      </c>
      <c r="D13" s="136" t="s">
        <v>107</v>
      </c>
      <c r="E13" s="136" t="s">
        <v>108</v>
      </c>
      <c r="F13" s="136" t="s">
        <v>233</v>
      </c>
      <c r="G13" s="136" t="s">
        <v>234</v>
      </c>
      <c r="H13" s="138">
        <v>800988</v>
      </c>
      <c r="I13" s="138">
        <v>800988</v>
      </c>
      <c r="J13" s="138"/>
      <c r="K13" s="138"/>
      <c r="L13" s="138">
        <v>800988</v>
      </c>
      <c r="M13" s="136"/>
      <c r="N13" s="138"/>
      <c r="O13" s="138"/>
      <c r="P13" s="138"/>
      <c r="Q13" s="138"/>
      <c r="R13" s="138"/>
      <c r="S13" s="138"/>
      <c r="T13" s="138"/>
      <c r="U13" s="138"/>
      <c r="V13" s="138"/>
      <c r="W13" s="138"/>
    </row>
    <row r="14" ht="53.25" customHeight="1" outlineLevel="1" spans="1:23">
      <c r="A14" s="136" t="s">
        <v>71</v>
      </c>
      <c r="B14" s="136" t="s">
        <v>229</v>
      </c>
      <c r="C14" s="136" t="s">
        <v>230</v>
      </c>
      <c r="D14" s="136" t="s">
        <v>107</v>
      </c>
      <c r="E14" s="136" t="s">
        <v>108</v>
      </c>
      <c r="F14" s="136" t="s">
        <v>235</v>
      </c>
      <c r="G14" s="136" t="s">
        <v>236</v>
      </c>
      <c r="H14" s="138">
        <v>60500</v>
      </c>
      <c r="I14" s="138">
        <v>60500</v>
      </c>
      <c r="J14" s="138"/>
      <c r="K14" s="138"/>
      <c r="L14" s="138">
        <v>60500</v>
      </c>
      <c r="M14" s="136"/>
      <c r="N14" s="138"/>
      <c r="O14" s="138"/>
      <c r="P14" s="138"/>
      <c r="Q14" s="138"/>
      <c r="R14" s="138"/>
      <c r="S14" s="138"/>
      <c r="T14" s="138"/>
      <c r="U14" s="138"/>
      <c r="V14" s="138"/>
      <c r="W14" s="138"/>
    </row>
    <row r="15" ht="53.25" customHeight="1" outlineLevel="1" spans="1:23">
      <c r="A15" s="136" t="s">
        <v>71</v>
      </c>
      <c r="B15" s="136" t="s">
        <v>237</v>
      </c>
      <c r="C15" s="136" t="s">
        <v>238</v>
      </c>
      <c r="D15" s="136" t="s">
        <v>107</v>
      </c>
      <c r="E15" s="136" t="s">
        <v>108</v>
      </c>
      <c r="F15" s="136" t="s">
        <v>235</v>
      </c>
      <c r="G15" s="136" t="s">
        <v>236</v>
      </c>
      <c r="H15" s="138">
        <v>3000</v>
      </c>
      <c r="I15" s="138">
        <v>3000</v>
      </c>
      <c r="J15" s="138"/>
      <c r="K15" s="138"/>
      <c r="L15" s="138">
        <v>3000</v>
      </c>
      <c r="M15" s="136"/>
      <c r="N15" s="138"/>
      <c r="O15" s="138"/>
      <c r="P15" s="138"/>
      <c r="Q15" s="138"/>
      <c r="R15" s="138"/>
      <c r="S15" s="138"/>
      <c r="T15" s="138"/>
      <c r="U15" s="138"/>
      <c r="V15" s="138"/>
      <c r="W15" s="138"/>
    </row>
    <row r="16" ht="53.25" customHeight="1" outlineLevel="1" spans="1:23">
      <c r="A16" s="136" t="s">
        <v>71</v>
      </c>
      <c r="B16" s="136" t="s">
        <v>225</v>
      </c>
      <c r="C16" s="136" t="s">
        <v>226</v>
      </c>
      <c r="D16" s="136" t="s">
        <v>119</v>
      </c>
      <c r="E16" s="136" t="s">
        <v>120</v>
      </c>
      <c r="F16" s="136" t="s">
        <v>239</v>
      </c>
      <c r="G16" s="136" t="s">
        <v>240</v>
      </c>
      <c r="H16" s="138"/>
      <c r="I16" s="138"/>
      <c r="J16" s="138"/>
      <c r="K16" s="138"/>
      <c r="L16" s="138"/>
      <c r="M16" s="136"/>
      <c r="N16" s="138"/>
      <c r="O16" s="138"/>
      <c r="P16" s="138"/>
      <c r="Q16" s="138"/>
      <c r="R16" s="138"/>
      <c r="S16" s="138"/>
      <c r="T16" s="138"/>
      <c r="U16" s="138"/>
      <c r="V16" s="138"/>
      <c r="W16" s="138"/>
    </row>
    <row r="17" ht="53.25" customHeight="1" outlineLevel="1" spans="1:23">
      <c r="A17" s="136" t="s">
        <v>71</v>
      </c>
      <c r="B17" s="136" t="s">
        <v>225</v>
      </c>
      <c r="C17" s="136" t="s">
        <v>226</v>
      </c>
      <c r="D17" s="136" t="s">
        <v>119</v>
      </c>
      <c r="E17" s="136" t="s">
        <v>120</v>
      </c>
      <c r="F17" s="136" t="s">
        <v>239</v>
      </c>
      <c r="G17" s="136" t="s">
        <v>240</v>
      </c>
      <c r="H17" s="138">
        <v>253729.28</v>
      </c>
      <c r="I17" s="138">
        <v>253729.28</v>
      </c>
      <c r="J17" s="138"/>
      <c r="K17" s="138"/>
      <c r="L17" s="138">
        <v>253729.28</v>
      </c>
      <c r="M17" s="136"/>
      <c r="N17" s="138"/>
      <c r="O17" s="138"/>
      <c r="P17" s="138"/>
      <c r="Q17" s="138"/>
      <c r="R17" s="138"/>
      <c r="S17" s="138"/>
      <c r="T17" s="138"/>
      <c r="U17" s="138"/>
      <c r="V17" s="138"/>
      <c r="W17" s="138"/>
    </row>
    <row r="18" ht="53.25" customHeight="1" outlineLevel="1" spans="1:23">
      <c r="A18" s="136" t="s">
        <v>71</v>
      </c>
      <c r="B18" s="136" t="s">
        <v>225</v>
      </c>
      <c r="C18" s="136" t="s">
        <v>226</v>
      </c>
      <c r="D18" s="136" t="s">
        <v>128</v>
      </c>
      <c r="E18" s="136" t="s">
        <v>129</v>
      </c>
      <c r="F18" s="136" t="s">
        <v>241</v>
      </c>
      <c r="G18" s="136" t="s">
        <v>242</v>
      </c>
      <c r="H18" s="138">
        <v>95148.48</v>
      </c>
      <c r="I18" s="138">
        <v>95148.48</v>
      </c>
      <c r="J18" s="138"/>
      <c r="K18" s="138"/>
      <c r="L18" s="138">
        <v>95148.48</v>
      </c>
      <c r="M18" s="136"/>
      <c r="N18" s="138"/>
      <c r="O18" s="138"/>
      <c r="P18" s="138"/>
      <c r="Q18" s="138"/>
      <c r="R18" s="138"/>
      <c r="S18" s="138"/>
      <c r="T18" s="138"/>
      <c r="U18" s="138"/>
      <c r="V18" s="138"/>
      <c r="W18" s="138"/>
    </row>
    <row r="19" ht="53.25" customHeight="1" outlineLevel="1" spans="1:23">
      <c r="A19" s="136" t="s">
        <v>71</v>
      </c>
      <c r="B19" s="136" t="s">
        <v>225</v>
      </c>
      <c r="C19" s="136" t="s">
        <v>226</v>
      </c>
      <c r="D19" s="136" t="s">
        <v>130</v>
      </c>
      <c r="E19" s="136" t="s">
        <v>131</v>
      </c>
      <c r="F19" s="136" t="s">
        <v>241</v>
      </c>
      <c r="G19" s="136" t="s">
        <v>242</v>
      </c>
      <c r="H19" s="138"/>
      <c r="I19" s="138"/>
      <c r="J19" s="138"/>
      <c r="K19" s="138"/>
      <c r="L19" s="138"/>
      <c r="M19" s="136"/>
      <c r="N19" s="138"/>
      <c r="O19" s="138"/>
      <c r="P19" s="138"/>
      <c r="Q19" s="138"/>
      <c r="R19" s="138"/>
      <c r="S19" s="138"/>
      <c r="T19" s="138"/>
      <c r="U19" s="138"/>
      <c r="V19" s="138"/>
      <c r="W19" s="138"/>
    </row>
    <row r="20" ht="53.25" customHeight="1" outlineLevel="1" spans="1:23">
      <c r="A20" s="136" t="s">
        <v>71</v>
      </c>
      <c r="B20" s="136" t="s">
        <v>225</v>
      </c>
      <c r="C20" s="136" t="s">
        <v>226</v>
      </c>
      <c r="D20" s="136" t="s">
        <v>128</v>
      </c>
      <c r="E20" s="136" t="s">
        <v>129</v>
      </c>
      <c r="F20" s="136" t="s">
        <v>241</v>
      </c>
      <c r="G20" s="136" t="s">
        <v>242</v>
      </c>
      <c r="H20" s="138">
        <v>3171.62</v>
      </c>
      <c r="I20" s="138">
        <v>3171.62</v>
      </c>
      <c r="J20" s="138"/>
      <c r="K20" s="138"/>
      <c r="L20" s="138">
        <v>3171.62</v>
      </c>
      <c r="M20" s="136"/>
      <c r="N20" s="138"/>
      <c r="O20" s="138"/>
      <c r="P20" s="138"/>
      <c r="Q20" s="138"/>
      <c r="R20" s="138"/>
      <c r="S20" s="138"/>
      <c r="T20" s="138"/>
      <c r="U20" s="138"/>
      <c r="V20" s="138"/>
      <c r="W20" s="138"/>
    </row>
    <row r="21" ht="53.25" customHeight="1" outlineLevel="1" spans="1:23">
      <c r="A21" s="136" t="s">
        <v>71</v>
      </c>
      <c r="B21" s="136" t="s">
        <v>225</v>
      </c>
      <c r="C21" s="136" t="s">
        <v>226</v>
      </c>
      <c r="D21" s="136" t="s">
        <v>130</v>
      </c>
      <c r="E21" s="136" t="s">
        <v>131</v>
      </c>
      <c r="F21" s="136" t="s">
        <v>241</v>
      </c>
      <c r="G21" s="136" t="s">
        <v>242</v>
      </c>
      <c r="H21" s="138"/>
      <c r="I21" s="138"/>
      <c r="J21" s="138"/>
      <c r="K21" s="138"/>
      <c r="L21" s="138"/>
      <c r="M21" s="136"/>
      <c r="N21" s="138"/>
      <c r="O21" s="138"/>
      <c r="P21" s="138"/>
      <c r="Q21" s="138"/>
      <c r="R21" s="138"/>
      <c r="S21" s="138"/>
      <c r="T21" s="138"/>
      <c r="U21" s="138"/>
      <c r="V21" s="138"/>
      <c r="W21" s="138"/>
    </row>
    <row r="22" ht="53.25" customHeight="1" outlineLevel="1" spans="1:23">
      <c r="A22" s="136" t="s">
        <v>71</v>
      </c>
      <c r="B22" s="136" t="s">
        <v>225</v>
      </c>
      <c r="C22" s="136" t="s">
        <v>226</v>
      </c>
      <c r="D22" s="136" t="s">
        <v>130</v>
      </c>
      <c r="E22" s="136" t="s">
        <v>131</v>
      </c>
      <c r="F22" s="136" t="s">
        <v>241</v>
      </c>
      <c r="G22" s="136" t="s">
        <v>242</v>
      </c>
      <c r="H22" s="138"/>
      <c r="I22" s="138"/>
      <c r="J22" s="138"/>
      <c r="K22" s="138"/>
      <c r="L22" s="138"/>
      <c r="M22" s="136"/>
      <c r="N22" s="138"/>
      <c r="O22" s="138"/>
      <c r="P22" s="138"/>
      <c r="Q22" s="138"/>
      <c r="R22" s="138"/>
      <c r="S22" s="138"/>
      <c r="T22" s="138"/>
      <c r="U22" s="138"/>
      <c r="V22" s="138"/>
      <c r="W22" s="138"/>
    </row>
    <row r="23" ht="53.25" customHeight="1" outlineLevel="1" spans="1:23">
      <c r="A23" s="136" t="s">
        <v>71</v>
      </c>
      <c r="B23" s="136" t="s">
        <v>225</v>
      </c>
      <c r="C23" s="136" t="s">
        <v>226</v>
      </c>
      <c r="D23" s="136" t="s">
        <v>128</v>
      </c>
      <c r="E23" s="136" t="s">
        <v>129</v>
      </c>
      <c r="F23" s="136" t="s">
        <v>241</v>
      </c>
      <c r="G23" s="136" t="s">
        <v>242</v>
      </c>
      <c r="H23" s="138">
        <v>6750</v>
      </c>
      <c r="I23" s="138">
        <v>6750</v>
      </c>
      <c r="J23" s="138"/>
      <c r="K23" s="138"/>
      <c r="L23" s="138">
        <v>6750</v>
      </c>
      <c r="M23" s="136"/>
      <c r="N23" s="138"/>
      <c r="O23" s="138"/>
      <c r="P23" s="138"/>
      <c r="Q23" s="138"/>
      <c r="R23" s="138"/>
      <c r="S23" s="138"/>
      <c r="T23" s="138"/>
      <c r="U23" s="138"/>
      <c r="V23" s="138"/>
      <c r="W23" s="138"/>
    </row>
    <row r="24" ht="53.25" customHeight="1" outlineLevel="1" spans="1:23">
      <c r="A24" s="136" t="s">
        <v>71</v>
      </c>
      <c r="B24" s="136" t="s">
        <v>225</v>
      </c>
      <c r="C24" s="136" t="s">
        <v>226</v>
      </c>
      <c r="D24" s="136" t="s">
        <v>134</v>
      </c>
      <c r="E24" s="136" t="s">
        <v>135</v>
      </c>
      <c r="F24" s="136" t="s">
        <v>243</v>
      </c>
      <c r="G24" s="136" t="s">
        <v>244</v>
      </c>
      <c r="H24" s="138">
        <v>3171.62</v>
      </c>
      <c r="I24" s="138">
        <v>3171.62</v>
      </c>
      <c r="J24" s="138"/>
      <c r="K24" s="138"/>
      <c r="L24" s="138">
        <v>3171.62</v>
      </c>
      <c r="M24" s="136"/>
      <c r="N24" s="138"/>
      <c r="O24" s="138"/>
      <c r="P24" s="138"/>
      <c r="Q24" s="138"/>
      <c r="R24" s="138"/>
      <c r="S24" s="138"/>
      <c r="T24" s="138"/>
      <c r="U24" s="138"/>
      <c r="V24" s="138"/>
      <c r="W24" s="138"/>
    </row>
    <row r="25" ht="53.25" customHeight="1" outlineLevel="1" spans="1:23">
      <c r="A25" s="136" t="s">
        <v>71</v>
      </c>
      <c r="B25" s="136" t="s">
        <v>225</v>
      </c>
      <c r="C25" s="136" t="s">
        <v>226</v>
      </c>
      <c r="D25" s="136" t="s">
        <v>123</v>
      </c>
      <c r="E25" s="136" t="s">
        <v>122</v>
      </c>
      <c r="F25" s="136" t="s">
        <v>243</v>
      </c>
      <c r="G25" s="136" t="s">
        <v>244</v>
      </c>
      <c r="H25" s="138">
        <v>1935.75</v>
      </c>
      <c r="I25" s="138">
        <v>1935.75</v>
      </c>
      <c r="J25" s="138"/>
      <c r="K25" s="138"/>
      <c r="L25" s="138">
        <v>1935.75</v>
      </c>
      <c r="M25" s="136"/>
      <c r="N25" s="138"/>
      <c r="O25" s="138"/>
      <c r="P25" s="138"/>
      <c r="Q25" s="138"/>
      <c r="R25" s="138"/>
      <c r="S25" s="138"/>
      <c r="T25" s="138"/>
      <c r="U25" s="138"/>
      <c r="V25" s="138"/>
      <c r="W25" s="138"/>
    </row>
    <row r="26" ht="53.25" customHeight="1" outlineLevel="1" spans="1:23">
      <c r="A26" s="136" t="s">
        <v>71</v>
      </c>
      <c r="B26" s="136" t="s">
        <v>245</v>
      </c>
      <c r="C26" s="136" t="s">
        <v>149</v>
      </c>
      <c r="D26" s="136" t="s">
        <v>148</v>
      </c>
      <c r="E26" s="136" t="s">
        <v>149</v>
      </c>
      <c r="F26" s="136" t="s">
        <v>246</v>
      </c>
      <c r="G26" s="136" t="s">
        <v>149</v>
      </c>
      <c r="H26" s="138">
        <v>190296</v>
      </c>
      <c r="I26" s="138">
        <v>190296</v>
      </c>
      <c r="J26" s="138"/>
      <c r="K26" s="138"/>
      <c r="L26" s="138">
        <v>190296</v>
      </c>
      <c r="M26" s="136"/>
      <c r="N26" s="138"/>
      <c r="O26" s="138"/>
      <c r="P26" s="138"/>
      <c r="Q26" s="138"/>
      <c r="R26" s="138"/>
      <c r="S26" s="138"/>
      <c r="T26" s="138"/>
      <c r="U26" s="138"/>
      <c r="V26" s="138"/>
      <c r="W26" s="138"/>
    </row>
    <row r="27" ht="53.25" customHeight="1" outlineLevel="1" spans="1:23">
      <c r="A27" s="136" t="s">
        <v>71</v>
      </c>
      <c r="B27" s="136" t="s">
        <v>247</v>
      </c>
      <c r="C27" s="136" t="s">
        <v>248</v>
      </c>
      <c r="D27" s="136" t="s">
        <v>103</v>
      </c>
      <c r="E27" s="136" t="s">
        <v>104</v>
      </c>
      <c r="F27" s="136" t="s">
        <v>249</v>
      </c>
      <c r="G27" s="136" t="s">
        <v>250</v>
      </c>
      <c r="H27" s="138">
        <v>210000</v>
      </c>
      <c r="I27" s="138">
        <v>210000</v>
      </c>
      <c r="J27" s="138"/>
      <c r="K27" s="138"/>
      <c r="L27" s="138">
        <v>210000</v>
      </c>
      <c r="M27" s="136"/>
      <c r="N27" s="138"/>
      <c r="O27" s="138"/>
      <c r="P27" s="138"/>
      <c r="Q27" s="138"/>
      <c r="R27" s="138"/>
      <c r="S27" s="138"/>
      <c r="T27" s="138"/>
      <c r="U27" s="138"/>
      <c r="V27" s="138"/>
      <c r="W27" s="138"/>
    </row>
    <row r="28" ht="53.25" customHeight="1" outlineLevel="1" spans="1:23">
      <c r="A28" s="136" t="s">
        <v>71</v>
      </c>
      <c r="B28" s="136" t="s">
        <v>251</v>
      </c>
      <c r="C28" s="136" t="s">
        <v>252</v>
      </c>
      <c r="D28" s="136" t="s">
        <v>107</v>
      </c>
      <c r="E28" s="136" t="s">
        <v>108</v>
      </c>
      <c r="F28" s="136" t="s">
        <v>253</v>
      </c>
      <c r="G28" s="136" t="s">
        <v>254</v>
      </c>
      <c r="H28" s="138">
        <v>40000</v>
      </c>
      <c r="I28" s="138">
        <v>40000</v>
      </c>
      <c r="J28" s="138"/>
      <c r="K28" s="138"/>
      <c r="L28" s="138">
        <v>40000</v>
      </c>
      <c r="M28" s="136"/>
      <c r="N28" s="138"/>
      <c r="O28" s="138"/>
      <c r="P28" s="138"/>
      <c r="Q28" s="138"/>
      <c r="R28" s="138"/>
      <c r="S28" s="138"/>
      <c r="T28" s="138"/>
      <c r="U28" s="138"/>
      <c r="V28" s="138"/>
      <c r="W28" s="138"/>
    </row>
    <row r="29" ht="53.25" customHeight="1" outlineLevel="1" spans="1:23">
      <c r="A29" s="136" t="s">
        <v>71</v>
      </c>
      <c r="B29" s="136" t="s">
        <v>255</v>
      </c>
      <c r="C29" s="136" t="s">
        <v>256</v>
      </c>
      <c r="D29" s="136" t="s">
        <v>107</v>
      </c>
      <c r="E29" s="136" t="s">
        <v>108</v>
      </c>
      <c r="F29" s="136" t="s">
        <v>257</v>
      </c>
      <c r="G29" s="136" t="s">
        <v>258</v>
      </c>
      <c r="H29" s="138">
        <v>6729</v>
      </c>
      <c r="I29" s="138">
        <v>6729</v>
      </c>
      <c r="J29" s="138"/>
      <c r="K29" s="138"/>
      <c r="L29" s="138">
        <v>6729</v>
      </c>
      <c r="M29" s="136"/>
      <c r="N29" s="138"/>
      <c r="O29" s="138"/>
      <c r="P29" s="138"/>
      <c r="Q29" s="138"/>
      <c r="R29" s="138"/>
      <c r="S29" s="138"/>
      <c r="T29" s="138"/>
      <c r="U29" s="138"/>
      <c r="V29" s="138"/>
      <c r="W29" s="138"/>
    </row>
    <row r="30" ht="53.25" customHeight="1" outlineLevel="1" spans="1:23">
      <c r="A30" s="136" t="s">
        <v>71</v>
      </c>
      <c r="B30" s="136" t="s">
        <v>255</v>
      </c>
      <c r="C30" s="136" t="s">
        <v>256</v>
      </c>
      <c r="D30" s="136" t="s">
        <v>107</v>
      </c>
      <c r="E30" s="136" t="s">
        <v>108</v>
      </c>
      <c r="F30" s="136" t="s">
        <v>259</v>
      </c>
      <c r="G30" s="136" t="s">
        <v>260</v>
      </c>
      <c r="H30" s="138">
        <v>10000</v>
      </c>
      <c r="I30" s="138">
        <v>10000</v>
      </c>
      <c r="J30" s="138"/>
      <c r="K30" s="138"/>
      <c r="L30" s="138">
        <v>10000</v>
      </c>
      <c r="M30" s="136"/>
      <c r="N30" s="138"/>
      <c r="O30" s="138"/>
      <c r="P30" s="138"/>
      <c r="Q30" s="138"/>
      <c r="R30" s="138"/>
      <c r="S30" s="138"/>
      <c r="T30" s="138"/>
      <c r="U30" s="138"/>
      <c r="V30" s="138"/>
      <c r="W30" s="138"/>
    </row>
    <row r="31" ht="53.25" customHeight="1" outlineLevel="1" spans="1:23">
      <c r="A31" s="136" t="s">
        <v>71</v>
      </c>
      <c r="B31" s="136" t="s">
        <v>255</v>
      </c>
      <c r="C31" s="136" t="s">
        <v>256</v>
      </c>
      <c r="D31" s="136" t="s">
        <v>107</v>
      </c>
      <c r="E31" s="136" t="s">
        <v>108</v>
      </c>
      <c r="F31" s="136" t="s">
        <v>261</v>
      </c>
      <c r="G31" s="136" t="s">
        <v>262</v>
      </c>
      <c r="H31" s="138">
        <v>7000</v>
      </c>
      <c r="I31" s="138">
        <v>7000</v>
      </c>
      <c r="J31" s="138"/>
      <c r="K31" s="138"/>
      <c r="L31" s="138">
        <v>7000</v>
      </c>
      <c r="M31" s="136"/>
      <c r="N31" s="138"/>
      <c r="O31" s="138"/>
      <c r="P31" s="138"/>
      <c r="Q31" s="138"/>
      <c r="R31" s="138"/>
      <c r="S31" s="138"/>
      <c r="T31" s="138"/>
      <c r="U31" s="138"/>
      <c r="V31" s="138"/>
      <c r="W31" s="138"/>
    </row>
    <row r="32" ht="53.25" customHeight="1" outlineLevel="1" spans="1:23">
      <c r="A32" s="136" t="s">
        <v>71</v>
      </c>
      <c r="B32" s="136" t="s">
        <v>263</v>
      </c>
      <c r="C32" s="136" t="s">
        <v>264</v>
      </c>
      <c r="D32" s="136" t="s">
        <v>107</v>
      </c>
      <c r="E32" s="136" t="s">
        <v>108</v>
      </c>
      <c r="F32" s="136" t="s">
        <v>265</v>
      </c>
      <c r="G32" s="136" t="s">
        <v>198</v>
      </c>
      <c r="H32" s="138">
        <v>1000</v>
      </c>
      <c r="I32" s="138">
        <v>1000</v>
      </c>
      <c r="J32" s="138"/>
      <c r="K32" s="138"/>
      <c r="L32" s="138">
        <v>1000</v>
      </c>
      <c r="M32" s="136"/>
      <c r="N32" s="138"/>
      <c r="O32" s="138"/>
      <c r="P32" s="138"/>
      <c r="Q32" s="138"/>
      <c r="R32" s="138"/>
      <c r="S32" s="138"/>
      <c r="T32" s="138"/>
      <c r="U32" s="138"/>
      <c r="V32" s="138"/>
      <c r="W32" s="138"/>
    </row>
    <row r="33" ht="53.25" customHeight="1" outlineLevel="1" spans="1:23">
      <c r="A33" s="136" t="s">
        <v>71</v>
      </c>
      <c r="B33" s="136" t="s">
        <v>255</v>
      </c>
      <c r="C33" s="136" t="s">
        <v>256</v>
      </c>
      <c r="D33" s="136" t="s">
        <v>107</v>
      </c>
      <c r="E33" s="136" t="s">
        <v>108</v>
      </c>
      <c r="F33" s="136" t="s">
        <v>266</v>
      </c>
      <c r="G33" s="136" t="s">
        <v>267</v>
      </c>
      <c r="H33" s="138">
        <v>20746</v>
      </c>
      <c r="I33" s="138">
        <v>20746</v>
      </c>
      <c r="J33" s="138"/>
      <c r="K33" s="138"/>
      <c r="L33" s="138">
        <v>20746</v>
      </c>
      <c r="M33" s="136"/>
      <c r="N33" s="138"/>
      <c r="O33" s="138"/>
      <c r="P33" s="138"/>
      <c r="Q33" s="138"/>
      <c r="R33" s="138"/>
      <c r="S33" s="138"/>
      <c r="T33" s="138"/>
      <c r="U33" s="138"/>
      <c r="V33" s="138"/>
      <c r="W33" s="138"/>
    </row>
    <row r="34" ht="53.25" customHeight="1" outlineLevel="1" spans="1:23">
      <c r="A34" s="136" t="s">
        <v>71</v>
      </c>
      <c r="B34" s="136" t="s">
        <v>268</v>
      </c>
      <c r="C34" s="136" t="s">
        <v>269</v>
      </c>
      <c r="D34" s="136" t="s">
        <v>107</v>
      </c>
      <c r="E34" s="136" t="s">
        <v>108</v>
      </c>
      <c r="F34" s="136" t="s">
        <v>270</v>
      </c>
      <c r="G34" s="136" t="s">
        <v>271</v>
      </c>
      <c r="H34" s="138">
        <v>10000</v>
      </c>
      <c r="I34" s="138">
        <v>10000</v>
      </c>
      <c r="J34" s="138"/>
      <c r="K34" s="138"/>
      <c r="L34" s="138">
        <v>10000</v>
      </c>
      <c r="M34" s="136"/>
      <c r="N34" s="138"/>
      <c r="O34" s="138"/>
      <c r="P34" s="138"/>
      <c r="Q34" s="138"/>
      <c r="R34" s="138"/>
      <c r="S34" s="138"/>
      <c r="T34" s="138"/>
      <c r="U34" s="138"/>
      <c r="V34" s="138"/>
      <c r="W34" s="138"/>
    </row>
    <row r="35" ht="53.25" customHeight="1" outlineLevel="1" spans="1:23">
      <c r="A35" s="136" t="s">
        <v>71</v>
      </c>
      <c r="B35" s="136" t="s">
        <v>272</v>
      </c>
      <c r="C35" s="136" t="s">
        <v>273</v>
      </c>
      <c r="D35" s="136" t="s">
        <v>117</v>
      </c>
      <c r="E35" s="136" t="s">
        <v>118</v>
      </c>
      <c r="F35" s="136" t="s">
        <v>266</v>
      </c>
      <c r="G35" s="136" t="s">
        <v>267</v>
      </c>
      <c r="H35" s="138">
        <v>7200</v>
      </c>
      <c r="I35" s="138">
        <v>7200</v>
      </c>
      <c r="J35" s="138"/>
      <c r="K35" s="138"/>
      <c r="L35" s="138">
        <v>7200</v>
      </c>
      <c r="M35" s="136"/>
      <c r="N35" s="138"/>
      <c r="O35" s="138"/>
      <c r="P35" s="138"/>
      <c r="Q35" s="138"/>
      <c r="R35" s="138"/>
      <c r="S35" s="138"/>
      <c r="T35" s="138"/>
      <c r="U35" s="138"/>
      <c r="V35" s="138"/>
      <c r="W35" s="138"/>
    </row>
    <row r="36" ht="53.25" customHeight="1" outlineLevel="1" spans="1:23">
      <c r="A36" s="136" t="s">
        <v>71</v>
      </c>
      <c r="B36" s="136" t="s">
        <v>272</v>
      </c>
      <c r="C36" s="136" t="s">
        <v>273</v>
      </c>
      <c r="D36" s="136" t="s">
        <v>117</v>
      </c>
      <c r="E36" s="136" t="s">
        <v>118</v>
      </c>
      <c r="F36" s="136" t="s">
        <v>274</v>
      </c>
      <c r="G36" s="136" t="s">
        <v>275</v>
      </c>
      <c r="H36" s="138">
        <v>4800</v>
      </c>
      <c r="I36" s="138">
        <v>4800</v>
      </c>
      <c r="J36" s="138"/>
      <c r="K36" s="138"/>
      <c r="L36" s="138">
        <v>4800</v>
      </c>
      <c r="M36" s="136"/>
      <c r="N36" s="138"/>
      <c r="O36" s="138"/>
      <c r="P36" s="138"/>
      <c r="Q36" s="138"/>
      <c r="R36" s="138"/>
      <c r="S36" s="138"/>
      <c r="T36" s="138"/>
      <c r="U36" s="138"/>
      <c r="V36" s="138"/>
      <c r="W36" s="138"/>
    </row>
    <row r="37" ht="53.25" customHeight="1" outlineLevel="1" spans="1:23">
      <c r="A37" s="136" t="s">
        <v>71</v>
      </c>
      <c r="B37" s="136" t="s">
        <v>276</v>
      </c>
      <c r="C37" s="136" t="s">
        <v>277</v>
      </c>
      <c r="D37" s="136" t="s">
        <v>107</v>
      </c>
      <c r="E37" s="136" t="s">
        <v>108</v>
      </c>
      <c r="F37" s="136" t="s">
        <v>278</v>
      </c>
      <c r="G37" s="136" t="s">
        <v>279</v>
      </c>
      <c r="H37" s="138">
        <v>136800</v>
      </c>
      <c r="I37" s="138">
        <v>136800</v>
      </c>
      <c r="J37" s="138"/>
      <c r="K37" s="138"/>
      <c r="L37" s="138">
        <v>136800</v>
      </c>
      <c r="M37" s="136"/>
      <c r="N37" s="138"/>
      <c r="O37" s="138"/>
      <c r="P37" s="138"/>
      <c r="Q37" s="138"/>
      <c r="R37" s="138"/>
      <c r="S37" s="138"/>
      <c r="T37" s="138"/>
      <c r="U37" s="138"/>
      <c r="V37" s="138"/>
      <c r="W37" s="138"/>
    </row>
    <row r="38" ht="53.25" customHeight="1" outlineLevel="1" spans="1:23">
      <c r="A38" s="136" t="s">
        <v>71</v>
      </c>
      <c r="B38" s="136" t="s">
        <v>280</v>
      </c>
      <c r="C38" s="136" t="s">
        <v>281</v>
      </c>
      <c r="D38" s="136" t="s">
        <v>109</v>
      </c>
      <c r="E38" s="136" t="s">
        <v>110</v>
      </c>
      <c r="F38" s="136" t="s">
        <v>270</v>
      </c>
      <c r="G38" s="136" t="s">
        <v>271</v>
      </c>
      <c r="H38" s="138">
        <v>74016</v>
      </c>
      <c r="I38" s="138">
        <v>74016</v>
      </c>
      <c r="J38" s="138"/>
      <c r="K38" s="138"/>
      <c r="L38" s="138">
        <v>74016</v>
      </c>
      <c r="M38" s="136"/>
      <c r="N38" s="138"/>
      <c r="O38" s="138"/>
      <c r="P38" s="138"/>
      <c r="Q38" s="138"/>
      <c r="R38" s="138"/>
      <c r="S38" s="138"/>
      <c r="T38" s="138"/>
      <c r="U38" s="138"/>
      <c r="V38" s="138"/>
      <c r="W38" s="138"/>
    </row>
    <row r="39" ht="30.75" customHeight="1" spans="1:23">
      <c r="A39" s="142" t="s">
        <v>55</v>
      </c>
      <c r="B39" s="142"/>
      <c r="C39" s="142"/>
      <c r="D39" s="142"/>
      <c r="E39" s="142"/>
      <c r="F39" s="142"/>
      <c r="G39" s="142"/>
      <c r="H39" s="138">
        <v>2721555.15</v>
      </c>
      <c r="I39" s="138">
        <v>2721555.15</v>
      </c>
      <c r="J39" s="138"/>
      <c r="K39" s="138"/>
      <c r="L39" s="138">
        <v>2721555.15</v>
      </c>
      <c r="M39" s="138"/>
      <c r="N39" s="138"/>
      <c r="O39" s="138"/>
      <c r="P39" s="138"/>
      <c r="Q39" s="138"/>
      <c r="R39" s="138"/>
      <c r="S39" s="138"/>
      <c r="T39" s="138"/>
      <c r="U39" s="138"/>
      <c r="V39" s="138"/>
      <c r="W39" s="138"/>
    </row>
  </sheetData>
  <mergeCells count="32">
    <mergeCell ref="T1:W1"/>
    <mergeCell ref="A2:W2"/>
    <mergeCell ref="A3:G3"/>
    <mergeCell ref="T3:W3"/>
    <mergeCell ref="H4:W4"/>
    <mergeCell ref="I5:M5"/>
    <mergeCell ref="N5:P5"/>
    <mergeCell ref="R5:W5"/>
    <mergeCell ref="A39:G3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8"/>
  <sheetViews>
    <sheetView showZeros="0" topLeftCell="A14" workbookViewId="0">
      <selection activeCell="Y22" sqref="Y22"/>
    </sheetView>
  </sheetViews>
  <sheetFormatPr defaultColWidth="10.2857142857143" defaultRowHeight="15" customHeight="1"/>
  <cols>
    <col min="1" max="1" width="5.71428571428571" customWidth="1"/>
    <col min="2" max="2" width="7.71428571428571" customWidth="1"/>
    <col min="3" max="3" width="16" customWidth="1"/>
    <col min="4" max="4" width="18.2857142857143" customWidth="1"/>
    <col min="5" max="5" width="7.28571428571429" customWidth="1"/>
    <col min="6" max="6" width="12.1428571428571" customWidth="1"/>
    <col min="7" max="7" width="9.85714285714286" customWidth="1"/>
    <col min="8" max="8" width="13.4285714285714"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32" t="s">
        <v>282</v>
      </c>
      <c r="B1" s="132"/>
      <c r="C1" s="132"/>
      <c r="D1" s="132"/>
      <c r="E1" s="132"/>
      <c r="F1" s="132"/>
      <c r="G1" s="132"/>
      <c r="H1" s="132"/>
      <c r="I1" s="132"/>
      <c r="J1" s="132"/>
      <c r="K1" s="132"/>
      <c r="L1" s="132"/>
      <c r="M1" s="132"/>
      <c r="N1" s="132"/>
      <c r="O1" s="132"/>
      <c r="P1" s="132"/>
      <c r="Q1" s="132"/>
      <c r="R1" s="132"/>
      <c r="S1" s="132"/>
      <c r="T1" s="132"/>
      <c r="U1" s="132"/>
      <c r="V1" s="132"/>
      <c r="W1" s="132"/>
    </row>
    <row r="2" ht="26.25" customHeight="1" spans="1:23">
      <c r="A2" s="125" t="str">
        <f>"2026"&amp;"年部门项目支出预算表"</f>
        <v>2026年部门项目支出预算表</v>
      </c>
      <c r="B2" s="125"/>
      <c r="C2" s="125" t="s">
        <v>84</v>
      </c>
      <c r="D2" s="125"/>
      <c r="E2" s="125"/>
      <c r="F2" s="125"/>
      <c r="G2" s="125"/>
      <c r="H2" s="125"/>
      <c r="I2" s="125"/>
      <c r="J2" s="125"/>
      <c r="K2" s="125"/>
      <c r="L2" s="125"/>
      <c r="M2" s="125"/>
      <c r="N2" s="125"/>
      <c r="O2" s="125"/>
      <c r="P2" s="125"/>
      <c r="Q2" s="125"/>
      <c r="R2" s="125"/>
      <c r="S2" s="125"/>
      <c r="T2" s="125"/>
      <c r="U2" s="125"/>
      <c r="V2" s="125"/>
      <c r="W2" s="125"/>
    </row>
    <row r="3" ht="18.75" customHeight="1" spans="1:23">
      <c r="A3" s="133" t="str">
        <f>"单位名称："&amp;"中国共产党陇川县委员会统一战线工作部"</f>
        <v>单位名称：中国共产党陇川县委员会统一战线工作部</v>
      </c>
      <c r="B3" s="133"/>
      <c r="C3" s="133"/>
      <c r="D3" s="133"/>
      <c r="E3" s="133"/>
      <c r="F3" s="133"/>
      <c r="G3" s="133"/>
      <c r="H3" s="134"/>
      <c r="I3" s="134"/>
      <c r="J3" s="134"/>
      <c r="K3" s="134"/>
      <c r="L3" s="134"/>
      <c r="M3" s="134"/>
      <c r="N3" s="134"/>
      <c r="O3" s="134"/>
      <c r="P3" s="134"/>
      <c r="Q3" s="134"/>
      <c r="R3" s="134"/>
      <c r="S3" s="134"/>
      <c r="T3" s="134"/>
      <c r="U3" s="134"/>
      <c r="V3" s="132" t="s">
        <v>1</v>
      </c>
      <c r="W3" s="132"/>
    </row>
    <row r="4" ht="26.25" customHeight="1" spans="1:23">
      <c r="A4" s="135" t="s">
        <v>283</v>
      </c>
      <c r="B4" s="135" t="s">
        <v>203</v>
      </c>
      <c r="C4" s="135" t="s">
        <v>204</v>
      </c>
      <c r="D4" s="135" t="s">
        <v>284</v>
      </c>
      <c r="E4" s="135" t="s">
        <v>205</v>
      </c>
      <c r="F4" s="135" t="s">
        <v>206</v>
      </c>
      <c r="G4" s="135" t="s">
        <v>285</v>
      </c>
      <c r="H4" s="135" t="s">
        <v>286</v>
      </c>
      <c r="I4" s="135" t="s">
        <v>55</v>
      </c>
      <c r="J4" s="135" t="s">
        <v>287</v>
      </c>
      <c r="K4" s="135"/>
      <c r="L4" s="135"/>
      <c r="M4" s="135"/>
      <c r="N4" s="135" t="s">
        <v>215</v>
      </c>
      <c r="O4" s="135"/>
      <c r="P4" s="135"/>
      <c r="Q4" s="135" t="s">
        <v>62</v>
      </c>
      <c r="R4" s="135" t="s">
        <v>76</v>
      </c>
      <c r="S4" s="135"/>
      <c r="T4" s="135"/>
      <c r="U4" s="135"/>
      <c r="V4" s="135"/>
      <c r="W4" s="135"/>
    </row>
    <row r="5" ht="26.25" customHeight="1" spans="1:23">
      <c r="A5" s="135"/>
      <c r="B5" s="135"/>
      <c r="C5" s="135"/>
      <c r="D5" s="135"/>
      <c r="E5" s="135"/>
      <c r="F5" s="135"/>
      <c r="G5" s="135"/>
      <c r="H5" s="135"/>
      <c r="I5" s="135"/>
      <c r="J5" s="135" t="s">
        <v>59</v>
      </c>
      <c r="K5" s="135"/>
      <c r="L5" s="135" t="s">
        <v>60</v>
      </c>
      <c r="M5" s="135" t="s">
        <v>61</v>
      </c>
      <c r="N5" s="135" t="s">
        <v>59</v>
      </c>
      <c r="O5" s="135" t="s">
        <v>60</v>
      </c>
      <c r="P5" s="135" t="s">
        <v>61</v>
      </c>
      <c r="Q5" s="135"/>
      <c r="R5" s="135" t="s">
        <v>58</v>
      </c>
      <c r="S5" s="135" t="s">
        <v>65</v>
      </c>
      <c r="T5" s="135" t="s">
        <v>66</v>
      </c>
      <c r="U5" s="135" t="s">
        <v>67</v>
      </c>
      <c r="V5" s="135" t="s">
        <v>68</v>
      </c>
      <c r="W5" s="135" t="s">
        <v>69</v>
      </c>
    </row>
    <row r="6" ht="74" customHeight="1" spans="1:23">
      <c r="A6" s="135"/>
      <c r="B6" s="135"/>
      <c r="C6" s="135"/>
      <c r="D6" s="135"/>
      <c r="E6" s="135"/>
      <c r="F6" s="135"/>
      <c r="G6" s="135"/>
      <c r="H6" s="135"/>
      <c r="I6" s="135"/>
      <c r="J6" s="135" t="s">
        <v>58</v>
      </c>
      <c r="K6" s="135" t="s">
        <v>288</v>
      </c>
      <c r="L6" s="135"/>
      <c r="M6" s="135"/>
      <c r="N6" s="135"/>
      <c r="O6" s="135"/>
      <c r="P6" s="135"/>
      <c r="Q6" s="135"/>
      <c r="R6" s="135"/>
      <c r="S6" s="135"/>
      <c r="T6" s="135"/>
      <c r="U6" s="135"/>
      <c r="V6" s="135"/>
      <c r="W6" s="135"/>
    </row>
    <row r="7" ht="18.75" customHeight="1" spans="1:23">
      <c r="A7" s="135" t="s">
        <v>84</v>
      </c>
      <c r="B7" s="135" t="s">
        <v>85</v>
      </c>
      <c r="C7" s="135" t="s">
        <v>86</v>
      </c>
      <c r="D7" s="135" t="s">
        <v>87</v>
      </c>
      <c r="E7" s="135" t="s">
        <v>88</v>
      </c>
      <c r="F7" s="135" t="s">
        <v>89</v>
      </c>
      <c r="G7" s="135" t="s">
        <v>90</v>
      </c>
      <c r="H7" s="135" t="s">
        <v>91</v>
      </c>
      <c r="I7" s="135" t="s">
        <v>92</v>
      </c>
      <c r="J7" s="135" t="s">
        <v>93</v>
      </c>
      <c r="K7" s="135" t="s">
        <v>94</v>
      </c>
      <c r="L7" s="135" t="s">
        <v>95</v>
      </c>
      <c r="M7" s="135" t="s">
        <v>96</v>
      </c>
      <c r="N7" s="135" t="s">
        <v>97</v>
      </c>
      <c r="O7" s="135" t="s">
        <v>98</v>
      </c>
      <c r="P7" s="135" t="s">
        <v>217</v>
      </c>
      <c r="Q7" s="135" t="s">
        <v>218</v>
      </c>
      <c r="R7" s="135" t="s">
        <v>219</v>
      </c>
      <c r="S7" s="135" t="s">
        <v>220</v>
      </c>
      <c r="T7" s="135" t="s">
        <v>221</v>
      </c>
      <c r="U7" s="135" t="s">
        <v>222</v>
      </c>
      <c r="V7" s="135" t="s">
        <v>223</v>
      </c>
      <c r="W7" s="135" t="s">
        <v>224</v>
      </c>
    </row>
    <row r="8" ht="52.5" customHeight="1" spans="1:23">
      <c r="A8" s="136"/>
      <c r="B8" s="136"/>
      <c r="C8" s="136" t="s">
        <v>289</v>
      </c>
      <c r="D8" s="136"/>
      <c r="E8" s="136"/>
      <c r="F8" s="136"/>
      <c r="G8" s="136"/>
      <c r="H8" s="136"/>
      <c r="I8" s="138">
        <v>500000</v>
      </c>
      <c r="J8" s="138">
        <v>500000</v>
      </c>
      <c r="K8" s="138">
        <v>500000</v>
      </c>
      <c r="L8" s="138"/>
      <c r="M8" s="138"/>
      <c r="N8" s="138"/>
      <c r="O8" s="138"/>
      <c r="P8" s="138"/>
      <c r="Q8" s="138"/>
      <c r="R8" s="138"/>
      <c r="S8" s="138"/>
      <c r="T8" s="138"/>
      <c r="U8" s="138"/>
      <c r="V8" s="138"/>
      <c r="W8" s="138"/>
    </row>
    <row r="9" ht="52.5" customHeight="1" outlineLevel="1" spans="1:23">
      <c r="A9" s="136" t="s">
        <v>290</v>
      </c>
      <c r="B9" s="136" t="s">
        <v>291</v>
      </c>
      <c r="C9" s="136" t="s">
        <v>289</v>
      </c>
      <c r="D9" s="136" t="s">
        <v>71</v>
      </c>
      <c r="E9" s="136" t="s">
        <v>103</v>
      </c>
      <c r="F9" s="136" t="s">
        <v>104</v>
      </c>
      <c r="G9" s="136" t="s">
        <v>266</v>
      </c>
      <c r="H9" s="136" t="s">
        <v>267</v>
      </c>
      <c r="I9" s="138">
        <v>155000</v>
      </c>
      <c r="J9" s="138">
        <v>155000</v>
      </c>
      <c r="K9" s="138">
        <v>155000</v>
      </c>
      <c r="L9" s="138"/>
      <c r="M9" s="138"/>
      <c r="N9" s="138"/>
      <c r="O9" s="138"/>
      <c r="P9" s="138"/>
      <c r="Q9" s="138"/>
      <c r="R9" s="138"/>
      <c r="S9" s="138"/>
      <c r="T9" s="138"/>
      <c r="U9" s="138"/>
      <c r="V9" s="138"/>
      <c r="W9" s="138"/>
    </row>
    <row r="10" ht="52.5" customHeight="1" outlineLevel="1" spans="1:23">
      <c r="A10" s="136" t="s">
        <v>290</v>
      </c>
      <c r="B10" s="136" t="s">
        <v>291</v>
      </c>
      <c r="C10" s="136" t="s">
        <v>289</v>
      </c>
      <c r="D10" s="136" t="s">
        <v>71</v>
      </c>
      <c r="E10" s="136" t="s">
        <v>103</v>
      </c>
      <c r="F10" s="136" t="s">
        <v>104</v>
      </c>
      <c r="G10" s="136" t="s">
        <v>259</v>
      </c>
      <c r="H10" s="136" t="s">
        <v>260</v>
      </c>
      <c r="I10" s="138">
        <v>20000</v>
      </c>
      <c r="J10" s="138">
        <v>20000</v>
      </c>
      <c r="K10" s="138">
        <v>20000</v>
      </c>
      <c r="L10" s="138"/>
      <c r="M10" s="138"/>
      <c r="N10" s="136"/>
      <c r="O10" s="136"/>
      <c r="P10" s="136"/>
      <c r="Q10" s="138"/>
      <c r="R10" s="138"/>
      <c r="S10" s="138"/>
      <c r="T10" s="138"/>
      <c r="U10" s="138"/>
      <c r="V10" s="138"/>
      <c r="W10" s="138"/>
    </row>
    <row r="11" ht="52.5" customHeight="1" outlineLevel="1" spans="1:23">
      <c r="A11" s="136" t="s">
        <v>290</v>
      </c>
      <c r="B11" s="136" t="s">
        <v>291</v>
      </c>
      <c r="C11" s="136" t="s">
        <v>289</v>
      </c>
      <c r="D11" s="136" t="s">
        <v>71</v>
      </c>
      <c r="E11" s="136" t="s">
        <v>103</v>
      </c>
      <c r="F11" s="136" t="s">
        <v>104</v>
      </c>
      <c r="G11" s="136" t="s">
        <v>265</v>
      </c>
      <c r="H11" s="136" t="s">
        <v>198</v>
      </c>
      <c r="I11" s="138">
        <v>5000</v>
      </c>
      <c r="J11" s="138">
        <v>5000</v>
      </c>
      <c r="K11" s="138">
        <v>5000</v>
      </c>
      <c r="L11" s="138"/>
      <c r="M11" s="138"/>
      <c r="N11" s="136"/>
      <c r="O11" s="136"/>
      <c r="P11" s="136"/>
      <c r="Q11" s="138"/>
      <c r="R11" s="138"/>
      <c r="S11" s="138"/>
      <c r="T11" s="138"/>
      <c r="U11" s="138"/>
      <c r="V11" s="138"/>
      <c r="W11" s="138"/>
    </row>
    <row r="12" ht="52.5" customHeight="1" outlineLevel="1" spans="1:23">
      <c r="A12" s="136" t="s">
        <v>290</v>
      </c>
      <c r="B12" s="136" t="s">
        <v>291</v>
      </c>
      <c r="C12" s="136" t="s">
        <v>289</v>
      </c>
      <c r="D12" s="136" t="s">
        <v>71</v>
      </c>
      <c r="E12" s="136" t="s">
        <v>103</v>
      </c>
      <c r="F12" s="136" t="s">
        <v>104</v>
      </c>
      <c r="G12" s="136" t="s">
        <v>292</v>
      </c>
      <c r="H12" s="136" t="s">
        <v>293</v>
      </c>
      <c r="I12" s="138">
        <v>300000</v>
      </c>
      <c r="J12" s="138">
        <v>300000</v>
      </c>
      <c r="K12" s="138">
        <v>300000</v>
      </c>
      <c r="L12" s="138"/>
      <c r="M12" s="138"/>
      <c r="N12" s="136"/>
      <c r="O12" s="136"/>
      <c r="P12" s="136"/>
      <c r="Q12" s="138"/>
      <c r="R12" s="138"/>
      <c r="S12" s="138"/>
      <c r="T12" s="138"/>
      <c r="U12" s="138"/>
      <c r="V12" s="138"/>
      <c r="W12" s="138"/>
    </row>
    <row r="13" ht="52.5" customHeight="1" outlineLevel="1" spans="1:23">
      <c r="A13" s="136" t="s">
        <v>290</v>
      </c>
      <c r="B13" s="136" t="s">
        <v>291</v>
      </c>
      <c r="C13" s="136" t="s">
        <v>289</v>
      </c>
      <c r="D13" s="136" t="s">
        <v>71</v>
      </c>
      <c r="E13" s="136" t="s">
        <v>103</v>
      </c>
      <c r="F13" s="136" t="s">
        <v>104</v>
      </c>
      <c r="G13" s="136" t="s">
        <v>278</v>
      </c>
      <c r="H13" s="136" t="s">
        <v>279</v>
      </c>
      <c r="I13" s="138">
        <v>20000</v>
      </c>
      <c r="J13" s="138">
        <v>20000</v>
      </c>
      <c r="K13" s="138">
        <v>20000</v>
      </c>
      <c r="L13" s="138"/>
      <c r="M13" s="138"/>
      <c r="N13" s="136"/>
      <c r="O13" s="136"/>
      <c r="P13" s="136"/>
      <c r="Q13" s="138"/>
      <c r="R13" s="138"/>
      <c r="S13" s="138"/>
      <c r="T13" s="138"/>
      <c r="U13" s="138"/>
      <c r="V13" s="138"/>
      <c r="W13" s="138"/>
    </row>
    <row r="14" ht="52.5" customHeight="1" spans="1:23">
      <c r="A14" s="136"/>
      <c r="B14" s="136"/>
      <c r="C14" s="136" t="s">
        <v>294</v>
      </c>
      <c r="D14" s="136"/>
      <c r="E14" s="136"/>
      <c r="F14" s="136"/>
      <c r="G14" s="136"/>
      <c r="H14" s="136"/>
      <c r="I14" s="138">
        <v>100000</v>
      </c>
      <c r="J14" s="138">
        <v>100000</v>
      </c>
      <c r="K14" s="138">
        <v>100000</v>
      </c>
      <c r="L14" s="138"/>
      <c r="M14" s="138"/>
      <c r="N14" s="136"/>
      <c r="O14" s="136"/>
      <c r="P14" s="136"/>
      <c r="Q14" s="138"/>
      <c r="R14" s="138"/>
      <c r="S14" s="138"/>
      <c r="T14" s="138"/>
      <c r="U14" s="138"/>
      <c r="V14" s="138"/>
      <c r="W14" s="138"/>
    </row>
    <row r="15" ht="52.5" customHeight="1" outlineLevel="1" spans="1:23">
      <c r="A15" s="136" t="s">
        <v>295</v>
      </c>
      <c r="B15" s="136" t="s">
        <v>296</v>
      </c>
      <c r="C15" s="136" t="s">
        <v>294</v>
      </c>
      <c r="D15" s="136" t="s">
        <v>71</v>
      </c>
      <c r="E15" s="136" t="s">
        <v>103</v>
      </c>
      <c r="F15" s="136" t="s">
        <v>104</v>
      </c>
      <c r="G15" s="136" t="s">
        <v>266</v>
      </c>
      <c r="H15" s="136" t="s">
        <v>267</v>
      </c>
      <c r="I15" s="138">
        <v>59813</v>
      </c>
      <c r="J15" s="138">
        <v>59813</v>
      </c>
      <c r="K15" s="138">
        <v>59813</v>
      </c>
      <c r="L15" s="138"/>
      <c r="M15" s="138"/>
      <c r="N15" s="136"/>
      <c r="O15" s="136"/>
      <c r="P15" s="136"/>
      <c r="Q15" s="138"/>
      <c r="R15" s="138"/>
      <c r="S15" s="138"/>
      <c r="T15" s="138"/>
      <c r="U15" s="138"/>
      <c r="V15" s="138"/>
      <c r="W15" s="138"/>
    </row>
    <row r="16" ht="52.5" customHeight="1" outlineLevel="1" spans="1:23">
      <c r="A16" s="136" t="s">
        <v>295</v>
      </c>
      <c r="B16" s="136" t="s">
        <v>296</v>
      </c>
      <c r="C16" s="136" t="s">
        <v>294</v>
      </c>
      <c r="D16" s="136" t="s">
        <v>71</v>
      </c>
      <c r="E16" s="136" t="s">
        <v>103</v>
      </c>
      <c r="F16" s="136" t="s">
        <v>104</v>
      </c>
      <c r="G16" s="136" t="s">
        <v>257</v>
      </c>
      <c r="H16" s="136" t="s">
        <v>258</v>
      </c>
      <c r="I16" s="138">
        <v>20187</v>
      </c>
      <c r="J16" s="138">
        <v>20187</v>
      </c>
      <c r="K16" s="138">
        <v>20187</v>
      </c>
      <c r="L16" s="138"/>
      <c r="M16" s="138"/>
      <c r="N16" s="136"/>
      <c r="O16" s="136"/>
      <c r="P16" s="136"/>
      <c r="Q16" s="138"/>
      <c r="R16" s="138"/>
      <c r="S16" s="138"/>
      <c r="T16" s="138"/>
      <c r="U16" s="138"/>
      <c r="V16" s="138"/>
      <c r="W16" s="138"/>
    </row>
    <row r="17" ht="52.5" customHeight="1" outlineLevel="1" spans="1:23">
      <c r="A17" s="136" t="s">
        <v>295</v>
      </c>
      <c r="B17" s="136" t="s">
        <v>296</v>
      </c>
      <c r="C17" s="136" t="s">
        <v>294</v>
      </c>
      <c r="D17" s="136" t="s">
        <v>71</v>
      </c>
      <c r="E17" s="136" t="s">
        <v>103</v>
      </c>
      <c r="F17" s="136" t="s">
        <v>104</v>
      </c>
      <c r="G17" s="136" t="s">
        <v>259</v>
      </c>
      <c r="H17" s="136" t="s">
        <v>260</v>
      </c>
      <c r="I17" s="138">
        <v>20000</v>
      </c>
      <c r="J17" s="138">
        <v>20000</v>
      </c>
      <c r="K17" s="138">
        <v>20000</v>
      </c>
      <c r="L17" s="138"/>
      <c r="M17" s="138"/>
      <c r="N17" s="136"/>
      <c r="O17" s="136"/>
      <c r="P17" s="136"/>
      <c r="Q17" s="138"/>
      <c r="R17" s="138"/>
      <c r="S17" s="138"/>
      <c r="T17" s="138"/>
      <c r="U17" s="138"/>
      <c r="V17" s="138"/>
      <c r="W17" s="138"/>
    </row>
    <row r="18" ht="52.5" customHeight="1" spans="1:23">
      <c r="A18" s="136"/>
      <c r="B18" s="136"/>
      <c r="C18" s="136" t="s">
        <v>297</v>
      </c>
      <c r="D18" s="136"/>
      <c r="E18" s="136"/>
      <c r="F18" s="136"/>
      <c r="G18" s="136"/>
      <c r="H18" s="136"/>
      <c r="I18" s="138">
        <v>20000</v>
      </c>
      <c r="J18" s="138">
        <v>20000</v>
      </c>
      <c r="K18" s="138">
        <v>20000</v>
      </c>
      <c r="L18" s="138"/>
      <c r="M18" s="138"/>
      <c r="N18" s="136"/>
      <c r="O18" s="136"/>
      <c r="P18" s="136"/>
      <c r="Q18" s="138"/>
      <c r="R18" s="138"/>
      <c r="S18" s="138"/>
      <c r="T18" s="138"/>
      <c r="U18" s="138"/>
      <c r="V18" s="138"/>
      <c r="W18" s="138"/>
    </row>
    <row r="19" ht="52.5" customHeight="1" outlineLevel="1" spans="1:23">
      <c r="A19" s="136" t="s">
        <v>290</v>
      </c>
      <c r="B19" s="136" t="s">
        <v>298</v>
      </c>
      <c r="C19" s="136" t="s">
        <v>297</v>
      </c>
      <c r="D19" s="136" t="s">
        <v>71</v>
      </c>
      <c r="E19" s="136" t="s">
        <v>107</v>
      </c>
      <c r="F19" s="136" t="s">
        <v>108</v>
      </c>
      <c r="G19" s="136" t="s">
        <v>299</v>
      </c>
      <c r="H19" s="136" t="s">
        <v>300</v>
      </c>
      <c r="I19" s="138">
        <v>20000</v>
      </c>
      <c r="J19" s="138">
        <v>20000</v>
      </c>
      <c r="K19" s="138">
        <v>20000</v>
      </c>
      <c r="L19" s="138"/>
      <c r="M19" s="138"/>
      <c r="N19" s="136"/>
      <c r="O19" s="136"/>
      <c r="P19" s="136"/>
      <c r="Q19" s="138"/>
      <c r="R19" s="138"/>
      <c r="S19" s="138"/>
      <c r="T19" s="138"/>
      <c r="U19" s="138"/>
      <c r="V19" s="138"/>
      <c r="W19" s="138"/>
    </row>
    <row r="20" ht="52.5" customHeight="1" spans="1:23">
      <c r="A20" s="136"/>
      <c r="B20" s="136"/>
      <c r="C20" s="136" t="s">
        <v>301</v>
      </c>
      <c r="D20" s="136"/>
      <c r="E20" s="136"/>
      <c r="F20" s="136"/>
      <c r="G20" s="136"/>
      <c r="H20" s="136"/>
      <c r="I20" s="138">
        <v>30000</v>
      </c>
      <c r="J20" s="138">
        <v>30000</v>
      </c>
      <c r="K20" s="138">
        <v>30000</v>
      </c>
      <c r="L20" s="138"/>
      <c r="M20" s="138"/>
      <c r="N20" s="136"/>
      <c r="O20" s="136"/>
      <c r="P20" s="136"/>
      <c r="Q20" s="138"/>
      <c r="R20" s="138"/>
      <c r="S20" s="138"/>
      <c r="T20" s="138"/>
      <c r="U20" s="138"/>
      <c r="V20" s="138"/>
      <c r="W20" s="138"/>
    </row>
    <row r="21" ht="52.5" customHeight="1" outlineLevel="1" spans="1:23">
      <c r="A21" s="136" t="s">
        <v>290</v>
      </c>
      <c r="B21" s="136" t="s">
        <v>302</v>
      </c>
      <c r="C21" s="136" t="s">
        <v>301</v>
      </c>
      <c r="D21" s="136" t="s">
        <v>71</v>
      </c>
      <c r="E21" s="136" t="s">
        <v>111</v>
      </c>
      <c r="F21" s="136" t="s">
        <v>112</v>
      </c>
      <c r="G21" s="136" t="s">
        <v>266</v>
      </c>
      <c r="H21" s="136" t="s">
        <v>267</v>
      </c>
      <c r="I21" s="138">
        <v>15000</v>
      </c>
      <c r="J21" s="138">
        <v>15000</v>
      </c>
      <c r="K21" s="138">
        <v>15000</v>
      </c>
      <c r="L21" s="138"/>
      <c r="M21" s="138"/>
      <c r="N21" s="136"/>
      <c r="O21" s="136"/>
      <c r="P21" s="136"/>
      <c r="Q21" s="138"/>
      <c r="R21" s="138"/>
      <c r="S21" s="138"/>
      <c r="T21" s="138"/>
      <c r="U21" s="138"/>
      <c r="V21" s="138"/>
      <c r="W21" s="138"/>
    </row>
    <row r="22" ht="52.5" customHeight="1" outlineLevel="1" spans="1:23">
      <c r="A22" s="136" t="s">
        <v>290</v>
      </c>
      <c r="B22" s="136" t="s">
        <v>302</v>
      </c>
      <c r="C22" s="136" t="s">
        <v>301</v>
      </c>
      <c r="D22" s="136" t="s">
        <v>71</v>
      </c>
      <c r="E22" s="136" t="s">
        <v>111</v>
      </c>
      <c r="F22" s="136" t="s">
        <v>112</v>
      </c>
      <c r="G22" s="136" t="s">
        <v>265</v>
      </c>
      <c r="H22" s="136" t="s">
        <v>198</v>
      </c>
      <c r="I22" s="138">
        <v>5000</v>
      </c>
      <c r="J22" s="138">
        <v>5000</v>
      </c>
      <c r="K22" s="138">
        <v>5000</v>
      </c>
      <c r="L22" s="138"/>
      <c r="M22" s="138"/>
      <c r="N22" s="136"/>
      <c r="O22" s="136"/>
      <c r="P22" s="136"/>
      <c r="Q22" s="138"/>
      <c r="R22" s="138"/>
      <c r="S22" s="138"/>
      <c r="T22" s="138"/>
      <c r="U22" s="138"/>
      <c r="V22" s="138"/>
      <c r="W22" s="138"/>
    </row>
    <row r="23" ht="52.5" customHeight="1" outlineLevel="1" spans="1:23">
      <c r="A23" s="136" t="s">
        <v>290</v>
      </c>
      <c r="B23" s="136" t="s">
        <v>302</v>
      </c>
      <c r="C23" s="136" t="s">
        <v>301</v>
      </c>
      <c r="D23" s="136" t="s">
        <v>71</v>
      </c>
      <c r="E23" s="136" t="s">
        <v>111</v>
      </c>
      <c r="F23" s="136" t="s">
        <v>112</v>
      </c>
      <c r="G23" s="136" t="s">
        <v>303</v>
      </c>
      <c r="H23" s="136" t="s">
        <v>304</v>
      </c>
      <c r="I23" s="138">
        <v>10000</v>
      </c>
      <c r="J23" s="138">
        <v>10000</v>
      </c>
      <c r="K23" s="138">
        <v>10000</v>
      </c>
      <c r="L23" s="138"/>
      <c r="M23" s="138"/>
      <c r="N23" s="136"/>
      <c r="O23" s="136"/>
      <c r="P23" s="136"/>
      <c r="Q23" s="138"/>
      <c r="R23" s="138"/>
      <c r="S23" s="138"/>
      <c r="T23" s="138"/>
      <c r="U23" s="138"/>
      <c r="V23" s="138"/>
      <c r="W23" s="138"/>
    </row>
    <row r="24" ht="52.5" customHeight="1" spans="1:23">
      <c r="A24" s="136"/>
      <c r="B24" s="136"/>
      <c r="C24" s="136" t="s">
        <v>305</v>
      </c>
      <c r="D24" s="136"/>
      <c r="E24" s="136"/>
      <c r="F24" s="136"/>
      <c r="G24" s="136"/>
      <c r="H24" s="136"/>
      <c r="I24" s="138">
        <v>100000</v>
      </c>
      <c r="J24" s="138">
        <v>100000</v>
      </c>
      <c r="K24" s="138">
        <v>100000</v>
      </c>
      <c r="L24" s="138"/>
      <c r="M24" s="138"/>
      <c r="N24" s="136"/>
      <c r="O24" s="136"/>
      <c r="P24" s="136"/>
      <c r="Q24" s="138"/>
      <c r="R24" s="138"/>
      <c r="S24" s="138"/>
      <c r="T24" s="138"/>
      <c r="U24" s="138"/>
      <c r="V24" s="138"/>
      <c r="W24" s="138"/>
    </row>
    <row r="25" ht="52.5" customHeight="1" outlineLevel="1" spans="1:23">
      <c r="A25" s="136" t="s">
        <v>290</v>
      </c>
      <c r="B25" s="136" t="s">
        <v>306</v>
      </c>
      <c r="C25" s="136" t="s">
        <v>305</v>
      </c>
      <c r="D25" s="136" t="s">
        <v>71</v>
      </c>
      <c r="E25" s="136" t="s">
        <v>107</v>
      </c>
      <c r="F25" s="136" t="s">
        <v>108</v>
      </c>
      <c r="G25" s="136" t="s">
        <v>266</v>
      </c>
      <c r="H25" s="136" t="s">
        <v>267</v>
      </c>
      <c r="I25" s="138">
        <v>100000</v>
      </c>
      <c r="J25" s="138">
        <v>100000</v>
      </c>
      <c r="K25" s="138">
        <v>100000</v>
      </c>
      <c r="L25" s="138"/>
      <c r="M25" s="138"/>
      <c r="N25" s="136"/>
      <c r="O25" s="136"/>
      <c r="P25" s="136"/>
      <c r="Q25" s="138"/>
      <c r="R25" s="138"/>
      <c r="S25" s="138"/>
      <c r="T25" s="138"/>
      <c r="U25" s="138"/>
      <c r="V25" s="138"/>
      <c r="W25" s="138"/>
    </row>
    <row r="26" ht="52.5" customHeight="1" spans="1:23">
      <c r="A26" s="136"/>
      <c r="B26" s="136"/>
      <c r="C26" s="136" t="s">
        <v>307</v>
      </c>
      <c r="D26" s="136"/>
      <c r="E26" s="136"/>
      <c r="F26" s="136"/>
      <c r="G26" s="136"/>
      <c r="H26" s="136"/>
      <c r="I26" s="138">
        <v>100000</v>
      </c>
      <c r="J26" s="138">
        <v>100000</v>
      </c>
      <c r="K26" s="138">
        <v>100000</v>
      </c>
      <c r="L26" s="138"/>
      <c r="M26" s="138"/>
      <c r="N26" s="136"/>
      <c r="O26" s="136"/>
      <c r="P26" s="136"/>
      <c r="Q26" s="138"/>
      <c r="R26" s="138"/>
      <c r="S26" s="138"/>
      <c r="T26" s="138"/>
      <c r="U26" s="138"/>
      <c r="V26" s="138"/>
      <c r="W26" s="138"/>
    </row>
    <row r="27" ht="52.5" customHeight="1" outlineLevel="1" spans="1:23">
      <c r="A27" s="136" t="s">
        <v>295</v>
      </c>
      <c r="B27" s="136" t="s">
        <v>308</v>
      </c>
      <c r="C27" s="136" t="s">
        <v>307</v>
      </c>
      <c r="D27" s="136" t="s">
        <v>71</v>
      </c>
      <c r="E27" s="136" t="s">
        <v>109</v>
      </c>
      <c r="F27" s="136" t="s">
        <v>110</v>
      </c>
      <c r="G27" s="136" t="s">
        <v>266</v>
      </c>
      <c r="H27" s="136" t="s">
        <v>267</v>
      </c>
      <c r="I27" s="138">
        <v>100000</v>
      </c>
      <c r="J27" s="138">
        <v>100000</v>
      </c>
      <c r="K27" s="138">
        <v>100000</v>
      </c>
      <c r="L27" s="138"/>
      <c r="M27" s="138"/>
      <c r="N27" s="136"/>
      <c r="O27" s="136"/>
      <c r="P27" s="136"/>
      <c r="Q27" s="138"/>
      <c r="R27" s="138"/>
      <c r="S27" s="138"/>
      <c r="T27" s="138"/>
      <c r="U27" s="138"/>
      <c r="V27" s="138"/>
      <c r="W27" s="138"/>
    </row>
    <row r="28" ht="30" customHeight="1" spans="1:23">
      <c r="A28" s="137" t="s">
        <v>55</v>
      </c>
      <c r="B28" s="137"/>
      <c r="C28" s="137"/>
      <c r="D28" s="137"/>
      <c r="E28" s="137"/>
      <c r="F28" s="137"/>
      <c r="G28" s="137"/>
      <c r="H28" s="137"/>
      <c r="I28" s="138">
        <v>850000</v>
      </c>
      <c r="J28" s="138">
        <v>850000</v>
      </c>
      <c r="K28" s="138">
        <v>850000</v>
      </c>
      <c r="L28" s="138"/>
      <c r="M28" s="138"/>
      <c r="N28" s="138"/>
      <c r="O28" s="138"/>
      <c r="P28" s="138"/>
      <c r="Q28" s="138"/>
      <c r="R28" s="138"/>
      <c r="S28" s="138"/>
      <c r="T28" s="138"/>
      <c r="U28" s="138"/>
      <c r="V28" s="138"/>
      <c r="W28" s="138"/>
    </row>
  </sheetData>
  <mergeCells count="30">
    <mergeCell ref="A1:W1"/>
    <mergeCell ref="A2:W2"/>
    <mergeCell ref="A3:G3"/>
    <mergeCell ref="V3:W3"/>
    <mergeCell ref="J4:M4"/>
    <mergeCell ref="N4:P4"/>
    <mergeCell ref="R4:W4"/>
    <mergeCell ref="J5:K5"/>
    <mergeCell ref="A28:H2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4"/>
  <sheetViews>
    <sheetView showZeros="0" tabSelected="1" topLeftCell="A17" workbookViewId="0">
      <selection activeCell="B22" sqref="B22:B24"/>
    </sheetView>
  </sheetViews>
  <sheetFormatPr defaultColWidth="10.2857142857143" defaultRowHeight="15" customHeight="1"/>
  <cols>
    <col min="1" max="1" width="14.2857142857143" customWidth="1"/>
    <col min="2" max="2" width="27.8571428571429" customWidth="1"/>
    <col min="3" max="9" width="14.2857142857143" customWidth="1"/>
    <col min="10" max="10" width="34.2857142857143" customWidth="1"/>
  </cols>
  <sheetData>
    <row r="1" ht="18.75" customHeight="1" spans="1:10">
      <c r="A1" s="124"/>
      <c r="B1" s="124"/>
      <c r="C1" s="124"/>
      <c r="D1" s="124"/>
      <c r="E1" s="124"/>
      <c r="F1" s="124"/>
      <c r="G1" s="124"/>
      <c r="H1" s="124"/>
      <c r="I1" s="124"/>
      <c r="J1" s="131" t="s">
        <v>309</v>
      </c>
    </row>
    <row r="2" ht="34.5" customHeight="1" spans="1:10">
      <c r="A2" s="125" t="str">
        <f>"2026"&amp;"年部门项目支出绩效目标表"</f>
        <v>2026年部门项目支出绩效目标表</v>
      </c>
      <c r="B2" s="125"/>
      <c r="C2" s="125"/>
      <c r="D2" s="125"/>
      <c r="E2" s="125"/>
      <c r="F2" s="125"/>
      <c r="G2" s="125"/>
      <c r="H2" s="125"/>
      <c r="I2" s="125"/>
      <c r="J2" s="125"/>
    </row>
    <row r="3" ht="18.75" customHeight="1" spans="1:10">
      <c r="A3" s="124" t="str">
        <f>"单位名称："&amp;"中国共产党陇川县委员会统一战线工作部"</f>
        <v>单位名称：中国共产党陇川县委员会统一战线工作部</v>
      </c>
      <c r="B3" s="124"/>
      <c r="C3" s="124"/>
      <c r="D3" s="124"/>
      <c r="E3" s="124"/>
      <c r="F3" s="124"/>
      <c r="G3" s="124"/>
      <c r="H3" s="124"/>
      <c r="I3" s="124"/>
      <c r="J3" s="124"/>
    </row>
    <row r="4" ht="22.5" customHeight="1" spans="1:10">
      <c r="A4" s="126" t="s">
        <v>310</v>
      </c>
      <c r="B4" s="126" t="s">
        <v>311</v>
      </c>
      <c r="C4" s="126" t="s">
        <v>312</v>
      </c>
      <c r="D4" s="126" t="s">
        <v>313</v>
      </c>
      <c r="E4" s="126" t="s">
        <v>314</v>
      </c>
      <c r="F4" s="126" t="s">
        <v>315</v>
      </c>
      <c r="G4" s="126" t="s">
        <v>316</v>
      </c>
      <c r="H4" s="126" t="s">
        <v>317</v>
      </c>
      <c r="I4" s="126" t="s">
        <v>318</v>
      </c>
      <c r="J4" s="126" t="s">
        <v>319</v>
      </c>
    </row>
    <row r="5" ht="22.5" customHeight="1" spans="1:10">
      <c r="A5" s="126" t="s">
        <v>84</v>
      </c>
      <c r="B5" s="126" t="s">
        <v>85</v>
      </c>
      <c r="C5" s="126" t="s">
        <v>86</v>
      </c>
      <c r="D5" s="126" t="s">
        <v>87</v>
      </c>
      <c r="E5" s="126" t="s">
        <v>88</v>
      </c>
      <c r="F5" s="126" t="s">
        <v>89</v>
      </c>
      <c r="G5" s="126" t="s">
        <v>90</v>
      </c>
      <c r="H5" s="126" t="s">
        <v>91</v>
      </c>
      <c r="I5" s="126" t="s">
        <v>92</v>
      </c>
      <c r="J5" s="126" t="s">
        <v>93</v>
      </c>
    </row>
    <row r="6" ht="52.5" customHeight="1" spans="1:10">
      <c r="A6" s="126" t="s">
        <v>71</v>
      </c>
      <c r="B6" s="126"/>
      <c r="C6" s="126"/>
      <c r="D6" s="126"/>
      <c r="E6" s="126"/>
      <c r="F6" s="126"/>
      <c r="G6" s="126"/>
      <c r="H6" s="126"/>
      <c r="I6" s="126"/>
      <c r="J6" s="126"/>
    </row>
    <row r="7" ht="52.5" customHeight="1" outlineLevel="1" spans="1:10">
      <c r="A7" s="127" t="s">
        <v>305</v>
      </c>
      <c r="B7" s="127" t="s">
        <v>320</v>
      </c>
      <c r="C7" s="127" t="s">
        <v>321</v>
      </c>
      <c r="D7" s="127" t="s">
        <v>322</v>
      </c>
      <c r="E7" s="127" t="s">
        <v>323</v>
      </c>
      <c r="F7" s="127" t="s">
        <v>324</v>
      </c>
      <c r="G7" s="126" t="s">
        <v>93</v>
      </c>
      <c r="H7" s="126" t="s">
        <v>325</v>
      </c>
      <c r="I7" s="127" t="s">
        <v>326</v>
      </c>
      <c r="J7" s="127" t="s">
        <v>327</v>
      </c>
    </row>
    <row r="8" ht="52.5" customHeight="1" outlineLevel="1" spans="1:10">
      <c r="A8" s="127" t="s">
        <v>305</v>
      </c>
      <c r="B8" s="127" t="s">
        <v>328</v>
      </c>
      <c r="C8" s="127" t="s">
        <v>329</v>
      </c>
      <c r="D8" s="127" t="s">
        <v>330</v>
      </c>
      <c r="E8" s="127" t="s">
        <v>331</v>
      </c>
      <c r="F8" s="127" t="s">
        <v>332</v>
      </c>
      <c r="G8" s="126" t="s">
        <v>333</v>
      </c>
      <c r="H8" s="126" t="s">
        <v>334</v>
      </c>
      <c r="I8" s="127" t="s">
        <v>326</v>
      </c>
      <c r="J8" s="127" t="s">
        <v>335</v>
      </c>
    </row>
    <row r="9" ht="52.5" customHeight="1" outlineLevel="1" spans="1:10">
      <c r="A9" s="127" t="s">
        <v>305</v>
      </c>
      <c r="B9" s="127" t="s">
        <v>328</v>
      </c>
      <c r="C9" s="127" t="s">
        <v>336</v>
      </c>
      <c r="D9" s="127" t="s">
        <v>337</v>
      </c>
      <c r="E9" s="127" t="s">
        <v>338</v>
      </c>
      <c r="F9" s="127" t="s">
        <v>324</v>
      </c>
      <c r="G9" s="126" t="s">
        <v>339</v>
      </c>
      <c r="H9" s="126" t="s">
        <v>334</v>
      </c>
      <c r="I9" s="127" t="s">
        <v>326</v>
      </c>
      <c r="J9" s="127" t="s">
        <v>340</v>
      </c>
    </row>
    <row r="10" ht="52.5" customHeight="1" outlineLevel="1" spans="1:10">
      <c r="A10" s="127" t="s">
        <v>289</v>
      </c>
      <c r="B10" s="127" t="s">
        <v>341</v>
      </c>
      <c r="C10" s="127" t="s">
        <v>321</v>
      </c>
      <c r="D10" s="127" t="s">
        <v>342</v>
      </c>
      <c r="E10" s="127" t="s">
        <v>343</v>
      </c>
      <c r="F10" s="127" t="s">
        <v>332</v>
      </c>
      <c r="G10" s="126" t="s">
        <v>344</v>
      </c>
      <c r="H10" s="126" t="s">
        <v>345</v>
      </c>
      <c r="I10" s="127" t="s">
        <v>326</v>
      </c>
      <c r="J10" s="127" t="s">
        <v>346</v>
      </c>
    </row>
    <row r="11" ht="52.5" customHeight="1" outlineLevel="1" spans="1:10">
      <c r="A11" s="127" t="s">
        <v>289</v>
      </c>
      <c r="B11" s="127" t="s">
        <v>341</v>
      </c>
      <c r="C11" s="127" t="s">
        <v>329</v>
      </c>
      <c r="D11" s="127" t="s">
        <v>330</v>
      </c>
      <c r="E11" s="127" t="s">
        <v>347</v>
      </c>
      <c r="F11" s="127" t="s">
        <v>324</v>
      </c>
      <c r="G11" s="126" t="s">
        <v>339</v>
      </c>
      <c r="H11" s="126" t="s">
        <v>334</v>
      </c>
      <c r="I11" s="127" t="s">
        <v>326</v>
      </c>
      <c r="J11" s="127" t="s">
        <v>348</v>
      </c>
    </row>
    <row r="12" ht="52.5" customHeight="1" outlineLevel="1" spans="1:10">
      <c r="A12" s="127" t="s">
        <v>289</v>
      </c>
      <c r="B12" s="127" t="s">
        <v>341</v>
      </c>
      <c r="C12" s="127" t="s">
        <v>336</v>
      </c>
      <c r="D12" s="127" t="s">
        <v>337</v>
      </c>
      <c r="E12" s="127" t="s">
        <v>349</v>
      </c>
      <c r="F12" s="127" t="s">
        <v>324</v>
      </c>
      <c r="G12" s="126" t="s">
        <v>333</v>
      </c>
      <c r="H12" s="126" t="s">
        <v>334</v>
      </c>
      <c r="I12" s="127" t="s">
        <v>326</v>
      </c>
      <c r="J12" s="127" t="s">
        <v>350</v>
      </c>
    </row>
    <row r="13" ht="52.5" customHeight="1" outlineLevel="1" spans="1:10">
      <c r="A13" s="127" t="s">
        <v>297</v>
      </c>
      <c r="B13" s="127" t="s">
        <v>351</v>
      </c>
      <c r="C13" s="127" t="s">
        <v>321</v>
      </c>
      <c r="D13" s="127" t="s">
        <v>322</v>
      </c>
      <c r="E13" s="127" t="s">
        <v>352</v>
      </c>
      <c r="F13" s="127" t="s">
        <v>324</v>
      </c>
      <c r="G13" s="126" t="s">
        <v>353</v>
      </c>
      <c r="H13" s="126" t="s">
        <v>354</v>
      </c>
      <c r="I13" s="127" t="s">
        <v>326</v>
      </c>
      <c r="J13" s="127" t="s">
        <v>355</v>
      </c>
    </row>
    <row r="14" ht="52.5" customHeight="1" outlineLevel="1" spans="1:10">
      <c r="A14" s="127" t="s">
        <v>297</v>
      </c>
      <c r="B14" s="127" t="s">
        <v>351</v>
      </c>
      <c r="C14" s="127" t="s">
        <v>329</v>
      </c>
      <c r="D14" s="127" t="s">
        <v>330</v>
      </c>
      <c r="E14" s="127" t="s">
        <v>356</v>
      </c>
      <c r="F14" s="127" t="s">
        <v>332</v>
      </c>
      <c r="G14" s="126" t="s">
        <v>357</v>
      </c>
      <c r="H14" s="126"/>
      <c r="I14" s="127" t="s">
        <v>358</v>
      </c>
      <c r="J14" s="127" t="s">
        <v>359</v>
      </c>
    </row>
    <row r="15" ht="52.5" customHeight="1" outlineLevel="1" spans="1:10">
      <c r="A15" s="127" t="s">
        <v>297</v>
      </c>
      <c r="B15" s="127" t="s">
        <v>351</v>
      </c>
      <c r="C15" s="127" t="s">
        <v>336</v>
      </c>
      <c r="D15" s="127" t="s">
        <v>337</v>
      </c>
      <c r="E15" s="127" t="s">
        <v>360</v>
      </c>
      <c r="F15" s="127" t="s">
        <v>324</v>
      </c>
      <c r="G15" s="126" t="s">
        <v>333</v>
      </c>
      <c r="H15" s="126" t="s">
        <v>334</v>
      </c>
      <c r="I15" s="127" t="s">
        <v>326</v>
      </c>
      <c r="J15" s="127" t="s">
        <v>361</v>
      </c>
    </row>
    <row r="16" ht="52.5" customHeight="1" outlineLevel="1" spans="1:10">
      <c r="A16" s="127" t="s">
        <v>301</v>
      </c>
      <c r="B16" s="127" t="s">
        <v>362</v>
      </c>
      <c r="C16" s="127" t="s">
        <v>321</v>
      </c>
      <c r="D16" s="127" t="s">
        <v>342</v>
      </c>
      <c r="E16" s="127" t="s">
        <v>363</v>
      </c>
      <c r="F16" s="127" t="s">
        <v>364</v>
      </c>
      <c r="G16" s="126" t="s">
        <v>86</v>
      </c>
      <c r="H16" s="126" t="s">
        <v>345</v>
      </c>
      <c r="I16" s="127" t="s">
        <v>326</v>
      </c>
      <c r="J16" s="127" t="s">
        <v>365</v>
      </c>
    </row>
    <row r="17" ht="52.5" customHeight="1" outlineLevel="1" spans="1:10">
      <c r="A17" s="127" t="s">
        <v>301</v>
      </c>
      <c r="B17" s="127" t="s">
        <v>362</v>
      </c>
      <c r="C17" s="127" t="s">
        <v>329</v>
      </c>
      <c r="D17" s="127" t="s">
        <v>330</v>
      </c>
      <c r="E17" s="127" t="s">
        <v>366</v>
      </c>
      <c r="F17" s="127" t="s">
        <v>332</v>
      </c>
      <c r="G17" s="126" t="s">
        <v>367</v>
      </c>
      <c r="H17" s="126" t="s">
        <v>334</v>
      </c>
      <c r="I17" s="127" t="s">
        <v>326</v>
      </c>
      <c r="J17" s="127" t="s">
        <v>368</v>
      </c>
    </row>
    <row r="18" ht="52.5" customHeight="1" outlineLevel="1" spans="1:10">
      <c r="A18" s="127" t="s">
        <v>301</v>
      </c>
      <c r="B18" s="127" t="s">
        <v>362</v>
      </c>
      <c r="C18" s="127" t="s">
        <v>336</v>
      </c>
      <c r="D18" s="127" t="s">
        <v>337</v>
      </c>
      <c r="E18" s="127" t="s">
        <v>369</v>
      </c>
      <c r="F18" s="127" t="s">
        <v>324</v>
      </c>
      <c r="G18" s="126" t="s">
        <v>339</v>
      </c>
      <c r="H18" s="126" t="s">
        <v>334</v>
      </c>
      <c r="I18" s="127" t="s">
        <v>326</v>
      </c>
      <c r="J18" s="127" t="s">
        <v>340</v>
      </c>
    </row>
    <row r="19" ht="52.5" customHeight="1" outlineLevel="1" spans="1:10">
      <c r="A19" s="127" t="s">
        <v>307</v>
      </c>
      <c r="B19" s="127" t="s">
        <v>370</v>
      </c>
      <c r="C19" s="127" t="s">
        <v>321</v>
      </c>
      <c r="D19" s="127" t="s">
        <v>322</v>
      </c>
      <c r="E19" s="127" t="s">
        <v>371</v>
      </c>
      <c r="F19" s="127" t="s">
        <v>332</v>
      </c>
      <c r="G19" s="126" t="s">
        <v>93</v>
      </c>
      <c r="H19" s="126" t="s">
        <v>345</v>
      </c>
      <c r="I19" s="127" t="s">
        <v>326</v>
      </c>
      <c r="J19" s="127" t="s">
        <v>372</v>
      </c>
    </row>
    <row r="20" ht="52.5" customHeight="1" outlineLevel="1" spans="1:10">
      <c r="A20" s="127" t="s">
        <v>307</v>
      </c>
      <c r="B20" s="127" t="s">
        <v>370</v>
      </c>
      <c r="C20" s="127" t="s">
        <v>329</v>
      </c>
      <c r="D20" s="127" t="s">
        <v>330</v>
      </c>
      <c r="E20" s="127" t="s">
        <v>373</v>
      </c>
      <c r="F20" s="127" t="s">
        <v>332</v>
      </c>
      <c r="G20" s="126" t="s">
        <v>333</v>
      </c>
      <c r="H20" s="126" t="s">
        <v>374</v>
      </c>
      <c r="I20" s="127" t="s">
        <v>326</v>
      </c>
      <c r="J20" s="127" t="s">
        <v>375</v>
      </c>
    </row>
    <row r="21" ht="52.5" customHeight="1" outlineLevel="1" spans="1:10">
      <c r="A21" s="127" t="s">
        <v>307</v>
      </c>
      <c r="B21" s="127" t="s">
        <v>370</v>
      </c>
      <c r="C21" s="127" t="s">
        <v>336</v>
      </c>
      <c r="D21" s="127" t="s">
        <v>337</v>
      </c>
      <c r="E21" s="127" t="s">
        <v>337</v>
      </c>
      <c r="F21" s="127" t="s">
        <v>324</v>
      </c>
      <c r="G21" s="126" t="s">
        <v>333</v>
      </c>
      <c r="H21" s="126" t="s">
        <v>334</v>
      </c>
      <c r="I21" s="127" t="s">
        <v>326</v>
      </c>
      <c r="J21" s="127" t="s">
        <v>376</v>
      </c>
    </row>
    <row r="22" ht="52.5" customHeight="1" outlineLevel="1" spans="1:10">
      <c r="A22" s="128" t="s">
        <v>294</v>
      </c>
      <c r="B22" s="128" t="s">
        <v>377</v>
      </c>
      <c r="C22" s="127" t="s">
        <v>321</v>
      </c>
      <c r="D22" s="127" t="s">
        <v>378</v>
      </c>
      <c r="E22" s="127" t="s">
        <v>379</v>
      </c>
      <c r="F22" s="127" t="s">
        <v>324</v>
      </c>
      <c r="G22" s="126" t="s">
        <v>333</v>
      </c>
      <c r="H22" s="126" t="s">
        <v>374</v>
      </c>
      <c r="I22" s="127" t="s">
        <v>326</v>
      </c>
      <c r="J22" s="127" t="s">
        <v>380</v>
      </c>
    </row>
    <row r="23" ht="52.5" customHeight="1" outlineLevel="1" spans="1:10">
      <c r="A23" s="129"/>
      <c r="B23" s="129"/>
      <c r="C23" s="127" t="s">
        <v>329</v>
      </c>
      <c r="D23" s="127" t="s">
        <v>330</v>
      </c>
      <c r="E23" s="127" t="s">
        <v>381</v>
      </c>
      <c r="F23" s="127" t="s">
        <v>364</v>
      </c>
      <c r="G23" s="126" t="s">
        <v>333</v>
      </c>
      <c r="H23" s="126" t="s">
        <v>374</v>
      </c>
      <c r="I23" s="127" t="s">
        <v>326</v>
      </c>
      <c r="J23" s="127" t="s">
        <v>382</v>
      </c>
    </row>
    <row r="24" ht="52.5" customHeight="1" outlineLevel="1" spans="1:10">
      <c r="A24" s="130"/>
      <c r="B24" s="130"/>
      <c r="C24" s="127" t="s">
        <v>336</v>
      </c>
      <c r="D24" s="127" t="s">
        <v>337</v>
      </c>
      <c r="E24" s="127" t="s">
        <v>383</v>
      </c>
      <c r="F24" s="127" t="s">
        <v>324</v>
      </c>
      <c r="G24" s="126" t="s">
        <v>339</v>
      </c>
      <c r="H24" s="126" t="s">
        <v>334</v>
      </c>
      <c r="I24" s="127" t="s">
        <v>326</v>
      </c>
      <c r="J24" s="127" t="s">
        <v>384</v>
      </c>
    </row>
  </sheetData>
  <mergeCells count="14">
    <mergeCell ref="A2:J2"/>
    <mergeCell ref="A3:E3"/>
    <mergeCell ref="A7:A9"/>
    <mergeCell ref="A10:A12"/>
    <mergeCell ref="A13:A15"/>
    <mergeCell ref="A16:A18"/>
    <mergeCell ref="A19:A21"/>
    <mergeCell ref="A22:A24"/>
    <mergeCell ref="B7:B9"/>
    <mergeCell ref="B10:B12"/>
    <mergeCell ref="B13:B15"/>
    <mergeCell ref="B16:B18"/>
    <mergeCell ref="B19:B21"/>
    <mergeCell ref="B22:B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县对下转移支付预算表09-1（陇川）</vt:lpstr>
      <vt:lpstr>县对下转移支付绩效目标表09-2（陇川）</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2026-04-02T02:05:00Z</dcterms:created>
  <dcterms:modified xsi:type="dcterms:W3CDTF">2026-04-10T02:26:40Z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466AE698812041358ABA5D3F8AE7F0DF</vt:lpwstr>
  </property>
  <property fmtid="{D5CDD505-2E9C-101B-9397-08002B2CF9AE}" pid="3" name="KSOProductBuildVer">
    <vt:lpwstr>2052-12.8.2.18205</vt:lpwstr>
  </property>
</Properties>
</file>