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 tabRatio="881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县对下转移支付预算表09-1" sheetId="13" r:id="rId13"/>
    <sheet name="县对下转移支付绩效目标表09-2" sheetId="14" r:id="rId14"/>
    <sheet name="新增资产配置表10" sheetId="15" r:id="rId15"/>
    <sheet name="上级转移支付补助项目支出预算表11" sheetId="16" r:id="rId16"/>
    <sheet name="部门项目支出中期规划预算表12" sheetId="17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<sst xmlns="http://schemas.openxmlformats.org/spreadsheetml/2006/main" count="906" uniqueCount="396">
  <si>
    <t>预算01-1表</t>
  </si>
  <si>
    <t>单位：元</t>
  </si>
  <si>
    <t>收入</t>
  </si>
  <si>
    <t>支出</t>
  </si>
  <si>
    <t>项目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</si>
  <si>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</si>
  <si>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</si>
  <si>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</si>
  <si>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</si>
  <si>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</si>
  <si>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</si>
  <si>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</si>
  <si>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</si>
  <si>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</si>
  <si>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五、单位资金收入</t>
  </si>
  <si>
    <t>五、教育支出</t>
  </si>
  <si>
    <t>1、事业收入</t>
  </si>
  <si>
    <t>六、科学技术支出</t>
  </si>
  <si>
    <t>2、事业单位经营收入</t>
  </si>
  <si>
    <t>七、文化旅游体育与传媒支出</t>
  </si>
  <si>
    <t>3、上级补助收入</t>
  </si>
  <si>
    <t>八、社会保障和就业支出</t>
  </si>
  <si>
    <t>4、附属单位上缴收入</t>
  </si>
  <si>
    <t>九、卫生健康支出</t>
  </si>
  <si>
    <t>5、其他收入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</si>
  <si>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</si>
  <si>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</si>
  <si>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</si>
  <si>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</si>
  <si>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</si>
  <si>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</si>
  <si>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</si>
  <si>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</si>
  <si>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</si>
  <si>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</si>
  <si>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</si>
  <si>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二十一、国有资本经营预算支出</t>
  </si>
  <si>
    <t>二十二、灾害防治及应急管理支出</t>
  </si>
  <si>
    <t>二十三、预备费</t>
  </si>
  <si>
    <t>二十四、其他支出</t>
  </si>
  <si>
    <t>二十五、债务还本支出</t>
  </si>
  <si>
    <t>二十六、债务付息支出</t>
  </si>
  <si>
    <t>二十六、债务发行费用支出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</si>
  <si>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</si>
  <si>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</si>
  <si>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</si>
  <si>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</si>
  <si>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</si>
  <si>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</si>
  <si>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</si>
  <si>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</si>
  <si>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</si>
  <si>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</si>
  <si>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2026年部门收入预算表</t>
  </si>
  <si>
    <t>单位名称：陇川县总工会</t>
  </si>
  <si>
    <t>单位:元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</si>
  <si>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</si>
  <si>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</si>
  <si>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</si>
  <si>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</si>
  <si>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</si>
  <si>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</si>
  <si>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</si>
  <si>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</si>
  <si>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</si>
  <si>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</si>
  <si>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</si>
  <si>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事业单位经营收入</t>
  </si>
  <si>
    <t>上级补助收入</t>
  </si>
  <si>
    <t>附属单位上缴收入</t>
  </si>
  <si>
    <t>其他收入</t>
  </si>
  <si>
    <t>使用非财政拨款结余</t>
  </si>
  <si>
    <t>事业收入</t>
  </si>
  <si>
    <t>陇川县总工会</t>
  </si>
  <si>
    <t>预算01-3表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</si>
  <si>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</si>
  <si>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</si>
  <si>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</si>
  <si>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</si>
  <si>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</si>
  <si>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</si>
  <si>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</si>
  <si>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</si>
  <si>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</si>
  <si>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</si>
  <si>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</si>
  <si>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</si>
  <si>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</si>
  <si>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</si>
  <si>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</si>
  <si>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</si>
  <si>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</si>
  <si>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</si>
  <si>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</si>
  <si>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</si>
  <si>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</si>
  <si>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</si>
  <si>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</si>
  <si>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</si>
  <si>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</si>
  <si>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</si>
  <si>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201</t>
  </si>
  <si>
    <t>一般公共服务支出</t>
  </si>
  <si>
    <t>20129</t>
  </si>
  <si>
    <t>群众团体事务</t>
  </si>
  <si>
    <t>2012901</t>
  </si>
  <si>
    <t>行政运行</t>
  </si>
  <si>
    <t>2012999</t>
  </si>
  <si>
    <t>其他群众团体事务支出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</si>
  <si>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</si>
  <si>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</si>
  <si>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</si>
  <si>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</si>
  <si>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</si>
  <si>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</si>
  <si>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</si>
  <si>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</si>
  <si>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</si>
  <si>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</si>
  <si>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</si>
  <si>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</si>
  <si>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</si>
  <si>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</si>
  <si>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</si>
  <si>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</si>
  <si>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</si>
  <si>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</si>
  <si>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</si>
  <si>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</si>
  <si>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</si>
  <si>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</si>
  <si>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</si>
  <si>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</si>
  <si>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</si>
  <si>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</si>
  <si>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</si>
  <si>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</si>
  <si>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</si>
  <si>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</si>
  <si>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收        入</t>
  </si>
  <si>
    <t>支        出</t>
  </si>
  <si>
    <t>项      目</t>
  </si>
  <si>
    <t>预算数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</si>
  <si>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</si>
  <si>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</si>
  <si>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</si>
  <si>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</si>
  <si>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</si>
  <si>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</si>
  <si>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</si>
  <si>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</si>
  <si>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</si>
  <si>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</si>
  <si>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</si>
  <si>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</si>
  <si>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</si>
  <si>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</si>
  <si>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</si>
  <si>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 xml:space="preserve"> （九）卫生健康支出</t>
  </si>
  <si>
    <t xml:space="preserve"> （十）节能环保支出</t>
  </si>
  <si>
    <t xml:space="preserve"> （十一）城乡社区支出</t>
  </si>
  <si>
    <t xml:space="preserve"> （十二）农林水支出</t>
  </si>
  <si>
    <t xml:space="preserve"> （十三）交通运输支出</t>
  </si>
  <si>
    <t xml:space="preserve"> （十四）资源勘探工业信息等支出</t>
  </si>
  <si>
    <t xml:space="preserve"> （十五）商业服务业等支出</t>
  </si>
  <si>
    <t xml:space="preserve"> （十六）金融支出</t>
  </si>
  <si>
    <t xml:space="preserve"> 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</si>
  <si>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</si>
  <si>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</si>
  <si>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</si>
  <si>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</si>
  <si>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</si>
  <si>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</si>
  <si>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</si>
  <si>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</si>
  <si>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</si>
  <si>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（二十七）债务发行费用支出</t>
  </si>
  <si>
    <t>二、年终结余结转</t>
  </si>
  <si>
    <t>预算02-2表</t>
  </si>
  <si>
    <t>部门预算支出功能分类科目</t>
  </si>
  <si>
    <t>人员经费</t>
  </si>
  <si>
    <t>公用经费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</si>
  <si>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</si>
  <si>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</si>
  <si>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</si>
  <si>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</si>
  <si>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</si>
  <si>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</si>
  <si>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</si>
  <si>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</si>
  <si>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</si>
  <si>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</si>
  <si>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</si>
  <si>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</si>
  <si>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</si>
  <si>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</si>
  <si>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</si>
  <si>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</si>
  <si>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</si>
  <si>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</si>
  <si>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</si>
  <si>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</si>
  <si>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</si>
  <si>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</si>
  <si>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</si>
  <si>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16</t>
  </si>
  <si>
    <t>17</t>
  </si>
  <si>
    <t>18</t>
  </si>
  <si>
    <t>19</t>
  </si>
  <si>
    <t>20</t>
  </si>
  <si>
    <t>21</t>
  </si>
  <si>
    <t>22</t>
  </si>
  <si>
    <t>23</t>
  </si>
  <si>
    <t>533124210000000012052</t>
  </si>
  <si>
    <t>行政人员支出工资</t>
  </si>
  <si>
    <t>30101</t>
  </si>
  <si>
    <t>基本工资</t>
  </si>
  <si>
    <t>30102</t>
  </si>
  <si>
    <t>津贴补贴</t>
  </si>
  <si>
    <t>30103</t>
  </si>
  <si>
    <t>奖金</t>
  </si>
  <si>
    <t>533124221100000512386</t>
  </si>
  <si>
    <t>获得奖励的公务员一次性奖励</t>
  </si>
  <si>
    <t>533124210000000012053</t>
  </si>
  <si>
    <t>社会保障缴费</t>
  </si>
  <si>
    <t>30108</t>
  </si>
  <si>
    <t>机关事业单位基本养老保险缴费</t>
  </si>
  <si>
    <t>30110</t>
  </si>
  <si>
    <t>职工基本医疗保险缴费</t>
  </si>
  <si>
    <t>30112</t>
  </si>
  <si>
    <t>其他社会保障缴费</t>
  </si>
  <si>
    <t>30111</t>
  </si>
  <si>
    <t>公务员医疗补助缴费</t>
  </si>
  <si>
    <t>533124210000000012054</t>
  </si>
  <si>
    <t>30113</t>
  </si>
  <si>
    <t>533124210000000012060</t>
  </si>
  <si>
    <t>一般公用经费</t>
  </si>
  <si>
    <t>30218</t>
  </si>
  <si>
    <t>专用材料费</t>
  </si>
  <si>
    <t>533124221100000512389</t>
  </si>
  <si>
    <t>公用经费安排的工会经费</t>
  </si>
  <si>
    <t>30228</t>
  </si>
  <si>
    <t>工会经费</t>
  </si>
  <si>
    <t>30201</t>
  </si>
  <si>
    <t>办公费</t>
  </si>
  <si>
    <t>533124261100005057893</t>
  </si>
  <si>
    <t>公用经费安排的其他工资福利支出</t>
  </si>
  <si>
    <t>30114</t>
  </si>
  <si>
    <t>医疗费</t>
  </si>
  <si>
    <t>533124210000000012059</t>
  </si>
  <si>
    <t>退休公用经费</t>
  </si>
  <si>
    <t>30239</t>
  </si>
  <si>
    <t>其他交通费用</t>
  </si>
  <si>
    <t>533124210000000012058</t>
  </si>
  <si>
    <t>公务交通补贴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</si>
  <si>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</si>
  <si>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</si>
  <si>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</si>
  <si>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</si>
  <si>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</si>
  <si>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</si>
  <si>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</si>
  <si>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工会专项经费</t>
  </si>
  <si>
    <t>事业发展类</t>
  </si>
  <si>
    <t>533124210000000012260</t>
  </si>
  <si>
    <t>30205</t>
  </si>
  <si>
    <t>水费</t>
  </si>
  <si>
    <t>30206</t>
  </si>
  <si>
    <t>电费</t>
  </si>
  <si>
    <t>30207</t>
  </si>
  <si>
    <t>邮电费</t>
  </si>
  <si>
    <t>30217</t>
  </si>
  <si>
    <t>30227</t>
  </si>
  <si>
    <t>委托业务费</t>
  </si>
  <si>
    <t>困难职工帮扶及助学救助专项资金</t>
  </si>
  <si>
    <t>民生类</t>
  </si>
  <si>
    <t>533124200000000000738</t>
  </si>
  <si>
    <t>30305</t>
  </si>
  <si>
    <t>生活补助</t>
  </si>
  <si>
    <t>乡镇工会工作经费</t>
  </si>
  <si>
    <t>533124200000000000602</t>
  </si>
  <si>
    <t>30216</t>
  </si>
  <si>
    <t>培训费</t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</si>
  <si>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</si>
  <si>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</si>
  <si>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</si>
  <si>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</si>
  <si>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</si>
  <si>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</si>
  <si>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</si>
  <si>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</si>
  <si>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</si>
  <si>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</si>
  <si>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</si>
  <si>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保证乡镇工会工作正常开展，真实准确掌握所联系群众的利益诉求，当好党委、政府的第一知情人和第一报告人，工会组织自身建设不断加强，组织机制、工作方式不断创新，吸引力、凝聚力、影响力进一步增强，完成工会六有规范化建设</t>
  </si>
  <si>
    <t>产出指标</t>
  </si>
  <si>
    <t>数量指标</t>
  </si>
  <si>
    <t>对象界定准确率</t>
  </si>
  <si>
    <t>=</t>
  </si>
  <si>
    <t>85</t>
  </si>
  <si>
    <t>%</t>
  </si>
  <si>
    <t>定量指标</t>
  </si>
  <si>
    <t>10个乡镇1万元＝10万元</t>
  </si>
  <si>
    <t>效益指标</t>
  </si>
  <si>
    <t>生态效益</t>
  </si>
  <si>
    <t>完成乡镇工会工作</t>
  </si>
  <si>
    <t>≥</t>
  </si>
  <si>
    <t>95</t>
  </si>
  <si>
    <t>保证乡镇工会工作正常开展，完成工会六有规范化建设</t>
  </si>
  <si>
    <t>满意度指标</t>
  </si>
  <si>
    <t>服务对象满意度</t>
  </si>
  <si>
    <t>满意度</t>
  </si>
  <si>
    <t>工会会员满意度</t>
  </si>
  <si>
    <t>根据云南省困难职工帮扶“1+10”制度文件开展因职工患重大疾病、遭遇突发事件救助，开展困难职工子女助学、困难职工技能培训、送温暖等工作，实际救助慰问以每年全县困难职工提交申请情况及需要给予1000-3000元帮扶慰问，对脏苦累险一线职工送温暖慰问。</t>
  </si>
  <si>
    <t xml:space="preserve"> 资金拨付率</t>
  </si>
  <si>
    <t>100</t>
  </si>
  <si>
    <t>对300名困难职工、农民工、一线职工大病帮扶及助学救助、送温暖</t>
  </si>
  <si>
    <t>政策宣传单发放数量</t>
  </si>
  <si>
    <t>份</t>
  </si>
  <si>
    <t>反映补助政策宣传单的发放数量情况。</t>
  </si>
  <si>
    <t>质量指标</t>
  </si>
  <si>
    <t>救助对象认定准确率</t>
  </si>
  <si>
    <t>反映救助对象认定的准确情况。
救助对象认定准确率=抽检符合标准的救助对象数/抽检实际救助对象数*100%</t>
  </si>
  <si>
    <t>救助事项公示度</t>
  </si>
  <si>
    <t>反映救助事项在特定办事大厅、官网、媒体或其他渠道按规定进行公示的情况。
救助事项公示度=按规定公布事项数/按规定应公布事项数*100%</t>
  </si>
  <si>
    <t>时效指标</t>
  </si>
  <si>
    <t>救助发放及时率</t>
  </si>
  <si>
    <t>反映发放单位及时发放救助资金的情况。
救助发放及时率=时限内发放救助资金额/应发放救助资金额*100%</t>
  </si>
  <si>
    <t>社会效益</t>
  </si>
  <si>
    <t>生活状况改善</t>
  </si>
  <si>
    <t>元/人</t>
  </si>
  <si>
    <t>反映救助促进受助对象生活状况的改善情况。</t>
  </si>
  <si>
    <t>救助对象满意度</t>
  </si>
  <si>
    <t>90</t>
  </si>
  <si>
    <t>反映获救助对象的满意程度。
救助对象满意度=调查中满意和较满意的获救助人员数/调查总人数*100%</t>
  </si>
  <si>
    <t>代县政府行使和管理的厂务公开民主管理工作、劳模管理工作和“一活动、一工程”工作以及职工医疗互助活动工作、县困难职工帮扶中心工作</t>
  </si>
  <si>
    <t>维护社会稳定</t>
  </si>
  <si>
    <t>100%</t>
  </si>
  <si>
    <t>定性指标</t>
  </si>
  <si>
    <t>代县政府行使和管理的厂务公开民主管理工作、劳模管理工作和“一活动、一工程”工作以及职工医疗互助活动工作、县困难职工帮扶中心工作帮扶送温暖慰问</t>
  </si>
  <si>
    <t>组织技能培训5期1000余人次，技能大赛100人、医疗互助135个单位13700多人参与、50个劳模管理、送温暖帮扶300多人次</t>
  </si>
  <si>
    <t>预算06表</t>
  </si>
  <si>
    <t>2026年政府性基金预算支出预算表</t>
  </si>
  <si>
    <t>政府性基金预算支出</t>
  </si>
  <si>
    <t>合  计</t>
  </si>
  <si>
    <t>本单位无此事项内容公开，故此表为空表。</t>
  </si>
  <si>
    <t>预算07表</t>
  </si>
  <si>
    <t>2026年部门政府采购预算表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</si>
  <si>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</si>
  <si>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</si>
  <si>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</si>
  <si>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</si>
  <si>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</si>
  <si>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</si>
  <si>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</si>
  <si>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</si>
  <si>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</si>
  <si>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</si>
  <si>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事业单位
经营收入</t>
  </si>
  <si>
    <t>预算08表</t>
  </si>
  <si>
    <t>2026年部门政府购买服务预算表</t>
  </si>
  <si>
    <t>政府购买服务项目</t>
  </si>
  <si>
    <t>政府购买服务目录</t>
  </si>
  <si>
    <t>2026年县对下转移支付预算表</t>
  </si>
  <si>
    <t>单位名称（项目）</t>
  </si>
  <si>
    <t>地区</t>
  </si>
  <si>
    <t>政府性基金</t>
  </si>
  <si>
    <t>章凤镇</t>
  </si>
  <si>
    <t>景罕镇</t>
  </si>
  <si>
    <t>城子镇</t>
  </si>
  <si>
    <t>陇把镇</t>
  </si>
  <si>
    <t>户撒乡</t>
  </si>
  <si>
    <t>清平乡</t>
  </si>
  <si>
    <t>护国乡</t>
  </si>
  <si>
    <t>勐约乡</t>
  </si>
  <si>
    <t>王子树乡</t>
  </si>
  <si>
    <t>预算09-2表</t>
  </si>
  <si>
    <t>2026年县对下转移支付绩效目标表</t>
  </si>
  <si>
    <t>预算10表</t>
  </si>
  <si>
    <t>2026年新增资产配置表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</si>
  <si>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</si>
  <si>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</si>
  <si>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</si>
  <si>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</si>
  <si>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</si>
  <si>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</si>
  <si>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</si>
  <si>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注：涉及土地使用权、房屋、公务用车购置，按照现行相关管理制度规定报批，以职能部门审批意见为准。</t>
  </si>
  <si>
    <t>预算11表</t>
  </si>
  <si>
    <t>2026年上级转移支付补助项目支出预算表</t>
  </si>
  <si>
    <t>上级补助</t>
  </si>
  <si>
    <t>预算12表</t>
  </si>
  <si>
    <t>项目级次</t>
  </si>
  <si>
    <t>312 民生类</t>
  </si>
  <si>
    <t>本级</t>
  </si>
  <si>
    <t>313 事业发展类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</si>
</sst>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\ hh:mm:ss"/>
    <numFmt numFmtId="177" formatCode="yyyy/mm/dd"/>
    <numFmt numFmtId="178" formatCode="#,##0.00;\-#,##0.00;;@"/>
    <numFmt numFmtId="179" formatCode="hh:mm:ss"/>
    <numFmt numFmtId="180" formatCode="#,##0;\-#,##0;;@"/>
  </numFmts>
  <fonts count="52">
    <font>
      <sz val="11"/>
      <color theme="1"/>
      <name val="宋体"/>
      <charset val="134"/>
      <scheme val="minor"/>
    </font>
    <font>
      <sz val="11"/>
      <color rgb="FF000000"/>
      <name val="Calibri"/>
      <charset val="134"/>
    </font>
    <font>
      <sz val="9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b/>
      <sz val="23"/>
      <color theme="1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9.5"/>
      <name val="宋体"/>
      <charset val="134"/>
    </font>
    <font>
      <sz val="10.5"/>
      <name val="宋体"/>
      <charset val="134"/>
    </font>
    <font>
      <sz val="9"/>
      <name val="SimSun"/>
      <charset val="134"/>
    </font>
    <font>
      <b/>
      <sz val="10.5"/>
      <name val="宋体"/>
      <charset val="134"/>
    </font>
    <font>
      <b/>
      <sz val="9"/>
      <name val="宋体"/>
      <charset val="134"/>
    </font>
    <font>
      <sz val="10.5"/>
      <name val="宋体"/>
      <charset val="134"/>
      <scheme val="major"/>
    </font>
    <font>
      <b/>
      <sz val="22"/>
      <color theme="1"/>
      <name val="宋体"/>
      <charset val="134"/>
    </font>
    <font>
      <sz val="10.5"/>
      <color rgb="FF000000"/>
      <name val="宋体"/>
      <charset val="134"/>
    </font>
    <font>
      <sz val="11"/>
      <color theme="1"/>
      <name val="宋体"/>
      <charset val="134"/>
    </font>
    <font>
      <sz val="10"/>
      <color theme="1"/>
      <name val="宋体"/>
      <charset val="134"/>
    </font>
    <font>
      <b/>
      <sz val="22"/>
      <color rgb="FF000000"/>
      <name val="宋体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b/>
      <sz val="10"/>
      <color rgb="FF000000"/>
      <name val="宋体"/>
      <charset val="134"/>
    </font>
    <font>
      <sz val="9"/>
      <color rgb="FF000000"/>
      <name val="SimSun"/>
      <charset val="134"/>
    </font>
    <font>
      <b/>
      <sz val="20"/>
      <color rgb="FF000000"/>
      <name val="SimSun"/>
      <charset val="134"/>
    </font>
    <font>
      <b/>
      <sz val="18"/>
      <name val="Microsoft Sans Serif"/>
      <charset val="134"/>
    </font>
    <font>
      <sz val="12"/>
      <color rgb="FF000000"/>
      <name val="宋体"/>
      <charset val="134"/>
    </font>
    <font>
      <sz val="10"/>
      <color rgb="FF000000"/>
      <name val="SimSun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22"/>
      <color rgb="FF000000"/>
      <name val="SimSu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0" fillId="2" borderId="15" applyNumberFormat="0" applyFon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16" applyNumberFormat="0" applyFill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40" fillId="0" borderId="17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3" borderId="18" applyNumberFormat="0" applyAlignment="0" applyProtection="0">
      <alignment vertical="center"/>
    </xf>
    <xf numFmtId="0" fontId="42" fillId="4" borderId="19" applyNumberFormat="0" applyAlignment="0" applyProtection="0">
      <alignment vertical="center"/>
    </xf>
    <xf numFmtId="0" fontId="43" fillId="4" borderId="18" applyNumberFormat="0" applyAlignment="0" applyProtection="0">
      <alignment vertical="center"/>
    </xf>
    <xf numFmtId="0" fontId="44" fillId="5" borderId="20" applyNumberFormat="0" applyAlignment="0" applyProtection="0">
      <alignment vertical="center"/>
    </xf>
    <xf numFmtId="0" fontId="45" fillId="0" borderId="21" applyNumberFormat="0" applyFill="0" applyAlignment="0" applyProtection="0">
      <alignment vertical="center"/>
    </xf>
    <xf numFmtId="0" fontId="46" fillId="0" borderId="22" applyNumberFormat="0" applyFill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50" fillId="9" borderId="0" applyNumberFormat="0" applyBorder="0" applyAlignment="0" applyProtection="0">
      <alignment vertical="center"/>
    </xf>
    <xf numFmtId="0" fontId="51" fillId="10" borderId="0" applyNumberFormat="0" applyBorder="0" applyAlignment="0" applyProtection="0">
      <alignment vertical="center"/>
    </xf>
    <xf numFmtId="0" fontId="51" fillId="11" borderId="0" applyNumberFormat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51" fillId="14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0" fillId="16" borderId="0" applyNumberFormat="0" applyBorder="0" applyAlignment="0" applyProtection="0">
      <alignment vertical="center"/>
    </xf>
    <xf numFmtId="0" fontId="50" fillId="17" borderId="0" applyNumberFormat="0" applyBorder="0" applyAlignment="0" applyProtection="0">
      <alignment vertical="center"/>
    </xf>
    <xf numFmtId="0" fontId="51" fillId="18" borderId="0" applyNumberFormat="0" applyBorder="0" applyAlignment="0" applyProtection="0">
      <alignment vertical="center"/>
    </xf>
    <xf numFmtId="0" fontId="51" fillId="19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51" fillId="22" borderId="0" applyNumberFormat="0" applyBorder="0" applyAlignment="0" applyProtection="0">
      <alignment vertical="center"/>
    </xf>
    <xf numFmtId="0" fontId="51" fillId="23" borderId="0" applyNumberFormat="0" applyBorder="0" applyAlignment="0" applyProtection="0">
      <alignment vertical="center"/>
    </xf>
    <xf numFmtId="0" fontId="50" fillId="24" borderId="0" applyNumberFormat="0" applyBorder="0" applyAlignment="0" applyProtection="0">
      <alignment vertical="center"/>
    </xf>
    <xf numFmtId="0" fontId="50" fillId="25" borderId="0" applyNumberFormat="0" applyBorder="0" applyAlignment="0" applyProtection="0">
      <alignment vertical="center"/>
    </xf>
    <xf numFmtId="0" fontId="51" fillId="26" borderId="0" applyNumberFormat="0" applyBorder="0" applyAlignment="0" applyProtection="0">
      <alignment vertical="center"/>
    </xf>
    <xf numFmtId="0" fontId="51" fillId="27" borderId="0" applyNumberFormat="0" applyBorder="0" applyAlignment="0" applyProtection="0">
      <alignment vertical="center"/>
    </xf>
    <xf numFmtId="0" fontId="50" fillId="28" borderId="0" applyNumberFormat="0" applyBorder="0" applyAlignment="0" applyProtection="0">
      <alignment vertical="center"/>
    </xf>
    <xf numFmtId="0" fontId="50" fillId="29" borderId="0" applyNumberFormat="0" applyBorder="0" applyAlignment="0" applyProtection="0">
      <alignment vertical="center"/>
    </xf>
    <xf numFmtId="0" fontId="51" fillId="30" borderId="0" applyNumberFormat="0" applyBorder="0" applyAlignment="0" applyProtection="0">
      <alignment vertical="center"/>
    </xf>
    <xf numFmtId="0" fontId="51" fillId="31" borderId="0" applyNumberFormat="0" applyBorder="0" applyAlignment="0" applyProtection="0">
      <alignment vertical="center"/>
    </xf>
    <xf numFmtId="0" fontId="50" fillId="32" borderId="0" applyNumberFormat="0" applyBorder="0" applyAlignment="0" applyProtection="0">
      <alignment vertical="center"/>
    </xf>
    <xf numFmtId="176" fontId="2" fillId="0" borderId="7">
      <alignment horizontal="right" vertical="center"/>
    </xf>
    <xf numFmtId="177" fontId="2" fillId="0" borderId="7">
      <alignment horizontal="right" vertical="center"/>
    </xf>
    <xf numFmtId="10" fontId="2" fillId="0" borderId="7">
      <alignment horizontal="right" vertical="center"/>
    </xf>
    <xf numFmtId="178" fontId="2" fillId="0" borderId="7">
      <alignment horizontal="right" vertical="center"/>
    </xf>
    <xf numFmtId="49" fontId="2" fillId="0" borderId="7">
      <alignment horizontal="left" vertical="center" wrapText="1"/>
    </xf>
    <xf numFmtId="178" fontId="2" fillId="0" borderId="7">
      <alignment horizontal="right" vertical="center"/>
    </xf>
    <xf numFmtId="179" fontId="2" fillId="0" borderId="7">
      <alignment horizontal="right" vertical="center"/>
    </xf>
    <xf numFmtId="180" fontId="2" fillId="0" borderId="7">
      <alignment horizontal="right" vertical="center"/>
    </xf>
  </cellStyleXfs>
  <cellXfs count="262">
    <xf numFmtId="0" fontId="0" fillId="0" borderId="0" xfId="0" applyFont="1" applyBorder="1"/>
    <xf numFmtId="0" fontId="1" fillId="0" borderId="0" xfId="0" applyFont="1" applyFill="1" applyBorder="1" applyAlignment="1">
      <alignment vertical="top"/>
    </xf>
    <xf numFmtId="0" fontId="2" fillId="0" borderId="0" xfId="0" applyFont="1" applyFill="1" applyBorder="1" applyAlignment="1" applyProtection="1">
      <alignment vertical="top"/>
      <protection locked="0"/>
    </xf>
    <xf numFmtId="49" fontId="3" fillId="0" borderId="0" xfId="0" applyNumberFormat="1" applyFont="1" applyFill="1" applyBorder="1" applyAlignment="1"/>
    <xf numFmtId="0" fontId="3" fillId="0" borderId="0" xfId="0" applyFont="1" applyFill="1" applyBorder="1" applyAlignment="1"/>
    <xf numFmtId="0" fontId="3" fillId="0" borderId="0" xfId="0" applyFont="1" applyFill="1" applyBorder="1" applyAlignment="1" applyProtection="1">
      <alignment horizontal="right" vertical="center"/>
      <protection locked="0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 applyProtection="1">
      <alignment horizontal="left" vertical="center"/>
      <protection locked="0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/>
    <xf numFmtId="0" fontId="3" fillId="0" borderId="0" xfId="0" applyFont="1" applyFill="1" applyAlignment="1" applyProtection="1">
      <alignment horizontal="right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 applyProtection="1">
      <alignment horizontal="center" vertical="center" wrapText="1"/>
      <protection locked="0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 applyProtection="1">
      <alignment horizontal="center" vertical="center" wrapText="1"/>
      <protection locked="0"/>
    </xf>
    <xf numFmtId="0" fontId="1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 applyProtection="1">
      <alignment horizontal="center" vertical="center" wrapText="1"/>
      <protection locked="0"/>
    </xf>
    <xf numFmtId="0" fontId="3" fillId="0" borderId="7" xfId="0" applyFont="1" applyFill="1" applyBorder="1" applyAlignment="1">
      <alignment vertical="center" wrapText="1"/>
    </xf>
    <xf numFmtId="0" fontId="5" fillId="0" borderId="7" xfId="0" applyFont="1" applyFill="1" applyBorder="1" applyAlignment="1" applyProtection="1">
      <alignment horizontal="left" vertical="center" wrapText="1"/>
      <protection locked="0"/>
    </xf>
    <xf numFmtId="178" fontId="2" fillId="0" borderId="7" xfId="54" applyAlignment="1" applyProtection="1">
      <alignment horizontal="right" vertical="center" wrapText="1"/>
      <protection locked="0"/>
    </xf>
    <xf numFmtId="0" fontId="3" fillId="0" borderId="7" xfId="0" applyFont="1" applyFill="1" applyBorder="1" applyAlignment="1">
      <alignment wrapText="1"/>
    </xf>
    <xf numFmtId="49" fontId="2" fillId="0" borderId="7" xfId="53" applyAlignment="1" applyProtection="1">
      <alignment horizontal="left" vertical="center" wrapText="1"/>
      <protection locked="0"/>
    </xf>
    <xf numFmtId="0" fontId="5" fillId="0" borderId="2" xfId="0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Fill="1" applyBorder="1" applyAlignment="1" applyProtection="1">
      <alignment horizontal="left" vertical="center" wrapText="1"/>
      <protection locked="0"/>
    </xf>
    <xf numFmtId="0" fontId="5" fillId="0" borderId="4" xfId="0" applyFont="1" applyFill="1" applyBorder="1" applyAlignment="1" applyProtection="1">
      <alignment horizontal="left" vertical="center" wrapText="1"/>
      <protection locked="0"/>
    </xf>
    <xf numFmtId="49" fontId="3" fillId="0" borderId="0" xfId="0" applyNumberFormat="1" applyFont="1" applyBorder="1"/>
    <xf numFmtId="0" fontId="6" fillId="0" borderId="0" xfId="0" applyFont="1" applyBorder="1" applyAlignment="1">
      <alignment horizontal="center" vertical="center"/>
    </xf>
    <xf numFmtId="0" fontId="5" fillId="0" borderId="0" xfId="0" applyFont="1" applyBorder="1" applyAlignment="1" applyProtection="1">
      <alignment horizontal="left" vertical="center"/>
      <protection locked="0"/>
    </xf>
    <xf numFmtId="0" fontId="7" fillId="0" borderId="0" xfId="0" applyFont="1" applyBorder="1" applyAlignment="1">
      <alignment horizontal="left" vertical="center"/>
    </xf>
    <xf numFmtId="0" fontId="7" fillId="0" borderId="0" xfId="0" applyFont="1" applyBorder="1"/>
    <xf numFmtId="0" fontId="7" fillId="0" borderId="1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5" xfId="0" applyFont="1" applyBorder="1" applyAlignment="1" applyProtection="1">
      <alignment horizontal="center" vertical="center" wrapText="1"/>
      <protection locked="0"/>
    </xf>
    <xf numFmtId="0" fontId="7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 applyProtection="1">
      <alignment horizontal="center" vertical="center" wrapText="1"/>
      <protection locked="0"/>
    </xf>
    <xf numFmtId="0" fontId="7" fillId="0" borderId="6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left" vertical="center" wrapText="1"/>
    </xf>
    <xf numFmtId="0" fontId="5" fillId="0" borderId="7" xfId="0" applyFont="1" applyBorder="1" applyAlignment="1" applyProtection="1">
      <alignment horizontal="left" vertical="center" wrapText="1"/>
      <protection locked="0"/>
    </xf>
    <xf numFmtId="178" fontId="8" fillId="0" borderId="7" xfId="0" applyNumberFormat="1" applyFont="1" applyBorder="1" applyAlignment="1">
      <alignment horizontal="right" vertical="center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3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 applyProtection="1">
      <alignment horizontal="right"/>
      <protection locked="0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3" fillId="0" borderId="7" xfId="0" applyFont="1" applyBorder="1" applyAlignment="1" applyProtection="1">
      <alignment horizontal="center" vertical="center"/>
      <protection locked="0"/>
    </xf>
    <xf numFmtId="0" fontId="9" fillId="0" borderId="0" xfId="0" applyFont="1" applyBorder="1"/>
    <xf numFmtId="0" fontId="10" fillId="0" borderId="0" xfId="0" applyFont="1" applyBorder="1"/>
    <xf numFmtId="49" fontId="2" fillId="0" borderId="0" xfId="53" applyNumberFormat="1" applyFont="1" applyBorder="1">
      <alignment horizontal="left" vertical="center" wrapText="1"/>
    </xf>
    <xf numFmtId="49" fontId="2" fillId="0" borderId="0" xfId="53" applyNumberFormat="1" applyFont="1" applyBorder="1" applyAlignment="1">
      <alignment horizontal="right" vertical="center" wrapText="1"/>
    </xf>
    <xf numFmtId="49" fontId="11" fillId="0" borderId="0" xfId="53" applyNumberFormat="1" applyFont="1" applyBorder="1" applyAlignment="1">
      <alignment horizontal="center" vertical="center" wrapText="1"/>
    </xf>
    <xf numFmtId="49" fontId="12" fillId="0" borderId="7" xfId="53" applyNumberFormat="1" applyFont="1" applyBorder="1" applyAlignment="1">
      <alignment horizontal="center" vertical="center" wrapText="1"/>
    </xf>
    <xf numFmtId="49" fontId="13" fillId="0" borderId="7" xfId="53" applyNumberFormat="1" applyFont="1" applyBorder="1" applyAlignment="1">
      <alignment horizontal="center" vertical="center" wrapText="1"/>
    </xf>
    <xf numFmtId="49" fontId="12" fillId="0" borderId="7" xfId="53" applyNumberFormat="1" applyFont="1" applyBorder="1" applyAlignment="1">
      <alignment horizontal="left" vertical="center" wrapText="1" indent="1"/>
    </xf>
    <xf numFmtId="49" fontId="12" fillId="0" borderId="7" xfId="53" applyNumberFormat="1" applyFont="1" applyBorder="1">
      <alignment horizontal="left" vertical="center" wrapText="1"/>
    </xf>
    <xf numFmtId="180" fontId="2" fillId="0" borderId="7" xfId="56" applyNumberFormat="1" applyFont="1" applyBorder="1">
      <alignment horizontal="right" vertical="center"/>
    </xf>
    <xf numFmtId="178" fontId="2" fillId="0" borderId="7" xfId="54" applyNumberFormat="1" applyFont="1" applyBorder="1">
      <alignment horizontal="right" vertical="center"/>
    </xf>
    <xf numFmtId="49" fontId="14" fillId="0" borderId="7" xfId="53" applyNumberFormat="1" applyFont="1" applyBorder="1" applyAlignment="1">
      <alignment horizontal="center" vertical="center" wrapText="1"/>
    </xf>
    <xf numFmtId="180" fontId="15" fillId="0" borderId="7" xfId="56" applyNumberFormat="1" applyFont="1" applyBorder="1">
      <alignment horizontal="right" vertical="center"/>
    </xf>
    <xf numFmtId="178" fontId="15" fillId="0" borderId="7" xfId="54" applyNumberFormat="1" applyFont="1" applyBorder="1">
      <alignment horizontal="right" vertical="center"/>
    </xf>
    <xf numFmtId="0" fontId="16" fillId="0" borderId="0" xfId="0" applyFont="1" applyAlignment="1">
      <alignment horizontal="left" vertical="center"/>
    </xf>
    <xf numFmtId="0" fontId="16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center" vertical="center"/>
    </xf>
    <xf numFmtId="0" fontId="6" fillId="0" borderId="0" xfId="0" applyFont="1" applyBorder="1" applyAlignment="1" applyProtection="1">
      <alignment horizontal="center" vertical="center"/>
      <protection locked="0"/>
    </xf>
    <xf numFmtId="0" fontId="7" fillId="0" borderId="7" xfId="0" applyFont="1" applyBorder="1" applyAlignment="1">
      <alignment horizontal="center" vertical="center" wrapText="1"/>
    </xf>
    <xf numFmtId="0" fontId="7" fillId="0" borderId="7" xfId="0" applyFont="1" applyBorder="1" applyAlignment="1" applyProtection="1">
      <alignment horizontal="center" vertical="center"/>
      <protection locked="0"/>
    </xf>
    <xf numFmtId="0" fontId="18" fillId="0" borderId="7" xfId="0" applyFont="1" applyBorder="1" applyAlignment="1">
      <alignment vertical="center" wrapText="1"/>
    </xf>
    <xf numFmtId="0" fontId="18" fillId="0" borderId="7" xfId="0" applyFont="1" applyBorder="1" applyAlignment="1" applyProtection="1">
      <alignment vertical="center" wrapText="1"/>
      <protection locked="0"/>
    </xf>
    <xf numFmtId="0" fontId="5" fillId="0" borderId="0" xfId="0" applyFont="1" applyBorder="1" applyAlignment="1" applyProtection="1">
      <alignment horizontal="right" vertical="center"/>
      <protection locked="0"/>
    </xf>
    <xf numFmtId="0" fontId="0" fillId="0" borderId="0" xfId="0" applyFont="1" applyBorder="1" applyAlignment="1">
      <alignment wrapText="1"/>
    </xf>
    <xf numFmtId="0" fontId="3" fillId="0" borderId="0" xfId="0" applyFont="1" applyBorder="1" applyAlignment="1">
      <alignment horizontal="right" vertical="center" wrapText="1"/>
    </xf>
    <xf numFmtId="0" fontId="17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 wrapText="1"/>
    </xf>
    <xf numFmtId="0" fontId="19" fillId="0" borderId="0" xfId="0" applyFont="1" applyBorder="1" applyAlignment="1">
      <alignment wrapText="1"/>
    </xf>
    <xf numFmtId="0" fontId="20" fillId="0" borderId="0" xfId="0" applyFont="1" applyBorder="1" applyAlignment="1">
      <alignment horizontal="right" wrapText="1"/>
    </xf>
    <xf numFmtId="0" fontId="20" fillId="0" borderId="0" xfId="0" applyFont="1" applyBorder="1" applyAlignment="1">
      <alignment wrapText="1"/>
    </xf>
    <xf numFmtId="0" fontId="19" fillId="0" borderId="1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9" fillId="0" borderId="8" xfId="0" applyFont="1" applyFill="1" applyBorder="1" applyAlignment="1" applyProtection="1">
      <alignment horizontal="center" vertical="center" wrapText="1"/>
      <protection locked="0"/>
    </xf>
    <xf numFmtId="0" fontId="19" fillId="0" borderId="7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178" fontId="8" fillId="0" borderId="7" xfId="54" applyNumberFormat="1" applyFont="1" applyBorder="1" applyAlignment="1">
      <alignment horizontal="right" vertical="center" wrapText="1"/>
    </xf>
    <xf numFmtId="0" fontId="5" fillId="0" borderId="7" xfId="0" applyFont="1" applyBorder="1" applyAlignment="1">
      <alignment horizontal="left" vertical="center" wrapText="1" indent="1"/>
    </xf>
    <xf numFmtId="0" fontId="5" fillId="0" borderId="7" xfId="0" applyFont="1" applyBorder="1" applyAlignment="1">
      <alignment horizontal="left" vertical="center" wrapText="1" indent="2"/>
    </xf>
    <xf numFmtId="0" fontId="0" fillId="0" borderId="0" xfId="0" applyFont="1" applyBorder="1" applyAlignment="1"/>
    <xf numFmtId="0" fontId="3" fillId="0" borderId="0" xfId="0" applyFont="1" applyBorder="1" applyAlignment="1">
      <alignment wrapText="1"/>
    </xf>
    <xf numFmtId="0" fontId="5" fillId="0" borderId="0" xfId="0" applyFont="1" applyBorder="1" applyAlignment="1" applyProtection="1">
      <alignment vertical="top" wrapText="1"/>
      <protection locked="0"/>
    </xf>
    <xf numFmtId="0" fontId="21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 applyProtection="1">
      <alignment horizontal="center" vertical="center" wrapText="1"/>
      <protection locked="0"/>
    </xf>
    <xf numFmtId="0" fontId="5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wrapText="1"/>
    </xf>
    <xf numFmtId="0" fontId="7" fillId="0" borderId="1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0" borderId="12" xfId="0" applyFont="1" applyBorder="1" applyAlignment="1">
      <alignment horizontal="center" vertical="center" wrapText="1"/>
    </xf>
    <xf numFmtId="0" fontId="7" fillId="0" borderId="12" xfId="0" applyFont="1" applyBorder="1" applyAlignment="1" applyProtection="1">
      <alignment horizontal="center" vertical="center" wrapText="1"/>
      <protection locked="0"/>
    </xf>
    <xf numFmtId="0" fontId="7" fillId="0" borderId="13" xfId="0" applyFont="1" applyBorder="1" applyAlignment="1">
      <alignment horizontal="center" vertical="center" wrapText="1"/>
    </xf>
    <xf numFmtId="0" fontId="7" fillId="0" borderId="13" xfId="0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>
      <alignment horizontal="left" vertical="center" wrapText="1" indent="2"/>
    </xf>
    <xf numFmtId="0" fontId="5" fillId="0" borderId="13" xfId="0" applyFont="1" applyBorder="1" applyAlignment="1">
      <alignment horizontal="left" vertical="center" wrapText="1"/>
    </xf>
    <xf numFmtId="4" fontId="5" fillId="0" borderId="13" xfId="0" applyNumberFormat="1" applyFont="1" applyBorder="1" applyAlignment="1" applyProtection="1">
      <alignment horizontal="right" vertical="center"/>
      <protection locked="0"/>
    </xf>
    <xf numFmtId="0" fontId="22" fillId="0" borderId="10" xfId="0" applyFont="1" applyBorder="1" applyAlignment="1">
      <alignment horizontal="center" vertical="center"/>
    </xf>
    <xf numFmtId="0" fontId="22" fillId="0" borderId="14" xfId="0" applyFont="1" applyBorder="1" applyAlignment="1">
      <alignment horizontal="left" vertical="center"/>
    </xf>
    <xf numFmtId="0" fontId="22" fillId="0" borderId="13" xfId="0" applyFont="1" applyBorder="1" applyAlignment="1">
      <alignment horizontal="left" vertical="center"/>
    </xf>
    <xf numFmtId="4" fontId="22" fillId="0" borderId="13" xfId="0" applyNumberFormat="1" applyFont="1" applyBorder="1" applyAlignment="1" applyProtection="1">
      <alignment horizontal="right" vertical="center"/>
      <protection locked="0"/>
    </xf>
    <xf numFmtId="0" fontId="5" fillId="0" borderId="0" xfId="0" applyFont="1" applyBorder="1" applyAlignment="1" applyProtection="1">
      <alignment horizontal="right" vertical="center" wrapText="1"/>
      <protection locked="0"/>
    </xf>
    <xf numFmtId="0" fontId="5" fillId="0" borderId="0" xfId="0" applyFont="1" applyBorder="1" applyAlignment="1">
      <alignment horizontal="right" vertical="center" wrapText="1"/>
    </xf>
    <xf numFmtId="0" fontId="4" fillId="0" borderId="0" xfId="0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 applyProtection="1">
      <alignment horizontal="right"/>
      <protection locked="0"/>
    </xf>
    <xf numFmtId="0" fontId="5" fillId="0" borderId="0" xfId="0" applyFont="1" applyBorder="1" applyAlignment="1" applyProtection="1">
      <alignment horizontal="right" wrapText="1"/>
      <protection locked="0"/>
    </xf>
    <xf numFmtId="0" fontId="5" fillId="0" borderId="0" xfId="0" applyFont="1" applyBorder="1" applyAlignment="1">
      <alignment horizontal="right" wrapText="1"/>
    </xf>
    <xf numFmtId="0" fontId="7" fillId="0" borderId="3" xfId="0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4" xfId="0" applyFont="1" applyBorder="1" applyAlignment="1" applyProtection="1">
      <alignment horizontal="center" vertical="center"/>
      <protection locked="0"/>
    </xf>
    <xf numFmtId="0" fontId="7" fillId="0" borderId="14" xfId="0" applyFont="1" applyBorder="1" applyAlignment="1" applyProtection="1">
      <alignment horizontal="center" vertical="center" wrapText="1"/>
      <protection locked="0"/>
    </xf>
    <xf numFmtId="0" fontId="7" fillId="0" borderId="7" xfId="0" applyFont="1" applyBorder="1" applyAlignment="1" applyProtection="1">
      <alignment horizontal="center" vertical="center" wrapText="1"/>
      <protection locked="0"/>
    </xf>
    <xf numFmtId="4" fontId="5" fillId="0" borderId="7" xfId="0" applyNumberFormat="1" applyFont="1" applyBorder="1" applyAlignment="1" applyProtection="1">
      <alignment horizontal="right" vertical="center"/>
      <protection locked="0"/>
    </xf>
    <xf numFmtId="4" fontId="22" fillId="0" borderId="7" xfId="0" applyNumberFormat="1" applyFont="1" applyBorder="1" applyAlignment="1" applyProtection="1">
      <alignment horizontal="right" vertical="center"/>
      <protection locked="0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19" fillId="0" borderId="11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/>
    </xf>
    <xf numFmtId="0" fontId="7" fillId="0" borderId="13" xfId="0" applyFont="1" applyBorder="1" applyAlignment="1" applyProtection="1">
      <alignment horizontal="center" vertical="center"/>
      <protection locked="0"/>
    </xf>
    <xf numFmtId="0" fontId="5" fillId="0" borderId="13" xfId="0" applyFont="1" applyBorder="1" applyAlignment="1">
      <alignment horizontal="center" vertical="center" wrapText="1"/>
    </xf>
    <xf numFmtId="180" fontId="8" fillId="0" borderId="7" xfId="56" applyNumberFormat="1" applyFont="1" applyBorder="1" applyAlignment="1">
      <alignment horizontal="center" vertical="center"/>
    </xf>
    <xf numFmtId="178" fontId="8" fillId="0" borderId="7" xfId="54" applyNumberFormat="1" applyFont="1" applyBorder="1">
      <alignment horizontal="right" vertical="center"/>
    </xf>
    <xf numFmtId="0" fontId="22" fillId="0" borderId="13" xfId="0" applyFont="1" applyBorder="1" applyAlignment="1">
      <alignment horizontal="right" vertical="center"/>
    </xf>
    <xf numFmtId="178" fontId="23" fillId="0" borderId="7" xfId="54" applyNumberFormat="1" applyFont="1" applyBorder="1">
      <alignment horizontal="right" vertical="center"/>
    </xf>
    <xf numFmtId="0" fontId="19" fillId="0" borderId="3" xfId="0" applyFont="1" applyBorder="1" applyAlignment="1" applyProtection="1">
      <alignment horizontal="center" vertical="center" wrapText="1"/>
      <protection locked="0"/>
    </xf>
    <xf numFmtId="0" fontId="19" fillId="0" borderId="3" xfId="0" applyFont="1" applyBorder="1" applyAlignment="1" applyProtection="1">
      <alignment horizontal="center" vertical="center"/>
      <protection locked="0"/>
    </xf>
    <xf numFmtId="0" fontId="19" fillId="0" borderId="12" xfId="0" applyFont="1" applyBorder="1" applyAlignment="1" applyProtection="1">
      <alignment horizontal="center" vertical="center" wrapText="1"/>
      <protection locked="0"/>
    </xf>
    <xf numFmtId="0" fontId="19" fillId="0" borderId="14" xfId="0" applyFont="1" applyBorder="1" applyAlignment="1">
      <alignment horizontal="center" vertical="center" wrapText="1"/>
    </xf>
    <xf numFmtId="0" fontId="19" fillId="0" borderId="14" xfId="0" applyFont="1" applyBorder="1" applyAlignment="1" applyProtection="1">
      <alignment horizontal="center" vertical="center"/>
      <protection locked="0"/>
    </xf>
    <xf numFmtId="0" fontId="19" fillId="0" borderId="14" xfId="0" applyFont="1" applyBorder="1" applyAlignment="1" applyProtection="1">
      <alignment horizontal="center" vertical="center" wrapText="1"/>
      <protection locked="0"/>
    </xf>
    <xf numFmtId="0" fontId="19" fillId="0" borderId="13" xfId="0" applyFont="1" applyBorder="1" applyAlignment="1" applyProtection="1">
      <alignment horizontal="center" vertical="center" wrapText="1"/>
      <protection locked="0"/>
    </xf>
    <xf numFmtId="0" fontId="19" fillId="0" borderId="7" xfId="0" applyFont="1" applyBorder="1" applyAlignment="1" applyProtection="1">
      <alignment horizontal="center" vertical="center" wrapText="1"/>
      <protection locked="0"/>
    </xf>
    <xf numFmtId="0" fontId="5" fillId="0" borderId="0" xfId="0" applyFont="1" applyBorder="1" applyAlignment="1">
      <alignment horizontal="right" vertical="center"/>
    </xf>
    <xf numFmtId="0" fontId="5" fillId="0" borderId="0" xfId="0" applyFont="1" applyBorder="1" applyAlignment="1">
      <alignment horizontal="right"/>
    </xf>
    <xf numFmtId="0" fontId="19" fillId="0" borderId="4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right" vertical="center"/>
    </xf>
    <xf numFmtId="0" fontId="7" fillId="0" borderId="0" xfId="0" applyFont="1" applyBorder="1" applyAlignment="1" applyProtection="1">
      <alignment horizontal="left" vertical="center" wrapText="1"/>
      <protection locked="0"/>
    </xf>
    <xf numFmtId="0" fontId="7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right" wrapText="1"/>
    </xf>
    <xf numFmtId="0" fontId="24" fillId="0" borderId="7" xfId="0" applyFont="1" applyBorder="1" applyAlignment="1" applyProtection="1">
      <alignment horizontal="center" vertical="center" wrapText="1"/>
      <protection locked="0"/>
    </xf>
    <xf numFmtId="0" fontId="24" fillId="0" borderId="7" xfId="0" applyFont="1" applyBorder="1" applyAlignment="1">
      <alignment horizontal="center" vertical="center" wrapText="1"/>
    </xf>
    <xf numFmtId="178" fontId="23" fillId="0" borderId="7" xfId="54" applyNumberFormat="1" applyFont="1" applyBorder="1" applyAlignment="1">
      <alignment horizontal="right" vertical="center" wrapText="1"/>
    </xf>
    <xf numFmtId="49" fontId="25" fillId="0" borderId="0" xfId="53" applyFont="1" applyBorder="1">
      <alignment horizontal="left" vertical="center" wrapText="1"/>
    </xf>
    <xf numFmtId="49" fontId="26" fillId="0" borderId="0" xfId="53" applyFont="1" applyBorder="1" applyAlignment="1">
      <alignment horizontal="center" vertical="center" wrapText="1"/>
    </xf>
    <xf numFmtId="49" fontId="25" fillId="0" borderId="7" xfId="53" applyFont="1" applyAlignment="1">
      <alignment horizontal="center" vertical="center" wrapText="1"/>
    </xf>
    <xf numFmtId="49" fontId="25" fillId="0" borderId="7" xfId="53" applyFont="1" applyAlignment="1">
      <alignment horizontal="left" vertical="center" wrapText="1"/>
    </xf>
    <xf numFmtId="0" fontId="1" fillId="0" borderId="0" xfId="0" applyFont="1" applyFill="1" applyBorder="1" applyAlignment="1">
      <alignment vertical="top" wrapText="1"/>
    </xf>
    <xf numFmtId="49" fontId="25" fillId="0" borderId="0" xfId="53" applyFont="1" applyBorder="1" applyAlignment="1">
      <alignment horizontal="right" vertical="center" wrapText="1"/>
    </xf>
    <xf numFmtId="49" fontId="25" fillId="0" borderId="0" xfId="0" applyNumberFormat="1" applyFont="1" applyFill="1" applyBorder="1" applyAlignment="1">
      <alignment horizontal="right" vertical="center" wrapText="1"/>
    </xf>
    <xf numFmtId="49" fontId="25" fillId="0" borderId="0" xfId="0" applyNumberFormat="1" applyFont="1" applyFill="1" applyBorder="1" applyAlignment="1">
      <alignment horizontal="left" vertical="center" wrapText="1"/>
    </xf>
    <xf numFmtId="49" fontId="25" fillId="0" borderId="0" xfId="0" applyNumberFormat="1" applyFont="1" applyFill="1" applyBorder="1" applyAlignment="1">
      <alignment horizontal="center" vertical="center" wrapText="1"/>
    </xf>
    <xf numFmtId="49" fontId="25" fillId="0" borderId="7" xfId="0" applyNumberFormat="1" applyFont="1" applyFill="1" applyBorder="1" applyAlignment="1">
      <alignment horizontal="center" vertical="center" wrapText="1"/>
    </xf>
    <xf numFmtId="49" fontId="5" fillId="0" borderId="7" xfId="53" applyFont="1" applyAlignment="1">
      <alignment horizontal="left" vertical="center" wrapText="1"/>
    </xf>
    <xf numFmtId="49" fontId="5" fillId="0" borderId="7" xfId="53" applyFont="1" applyAlignment="1">
      <alignment horizontal="center" vertical="center" wrapText="1"/>
    </xf>
    <xf numFmtId="178" fontId="5" fillId="0" borderId="7" xfId="54" applyFont="1" applyAlignment="1">
      <alignment horizontal="right" vertical="center" wrapText="1"/>
    </xf>
    <xf numFmtId="0" fontId="26" fillId="0" borderId="0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 wrapText="1"/>
    </xf>
    <xf numFmtId="49" fontId="5" fillId="0" borderId="7" xfId="53" applyFont="1">
      <alignment horizontal="left" vertical="center" wrapText="1"/>
    </xf>
    <xf numFmtId="178" fontId="5" fillId="0" borderId="7" xfId="54" applyFont="1">
      <alignment horizontal="right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center" wrapText="1"/>
    </xf>
    <xf numFmtId="0" fontId="3" fillId="0" borderId="0" xfId="0" applyFont="1" applyFill="1" applyBorder="1" applyAlignment="1">
      <alignment wrapText="1"/>
    </xf>
    <xf numFmtId="0" fontId="3" fillId="0" borderId="0" xfId="0" applyFont="1" applyFill="1" applyBorder="1" applyAlignment="1">
      <alignment horizontal="right" wrapText="1"/>
    </xf>
    <xf numFmtId="0" fontId="27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28" fillId="0" borderId="7" xfId="0" applyFont="1" applyFill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4" fontId="28" fillId="0" borderId="7" xfId="0" applyNumberFormat="1" applyFont="1" applyFill="1" applyBorder="1" applyAlignment="1">
      <alignment vertical="center"/>
    </xf>
    <xf numFmtId="4" fontId="28" fillId="0" borderId="2" xfId="0" applyNumberFormat="1" applyFont="1" applyFill="1" applyBorder="1" applyAlignment="1">
      <alignment vertical="center"/>
    </xf>
    <xf numFmtId="49" fontId="26" fillId="0" borderId="0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left" vertical="center" wrapText="1"/>
    </xf>
    <xf numFmtId="49" fontId="25" fillId="0" borderId="0" xfId="53" applyFont="1" applyBorder="1" applyAlignment="1">
      <alignment horizontal="left" vertical="center" wrapText="1"/>
    </xf>
    <xf numFmtId="49" fontId="29" fillId="0" borderId="7" xfId="53" applyFont="1" applyAlignment="1">
      <alignment horizontal="center" vertical="center" wrapText="1"/>
    </xf>
    <xf numFmtId="49" fontId="29" fillId="0" borderId="7" xfId="53" applyFont="1" applyAlignment="1">
      <alignment horizontal="left" vertical="center" wrapText="1"/>
    </xf>
    <xf numFmtId="178" fontId="29" fillId="0" borderId="7" xfId="54" applyFont="1" applyAlignment="1">
      <alignment horizontal="right" vertical="center" wrapText="1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30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31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right"/>
    </xf>
    <xf numFmtId="0" fontId="1" fillId="0" borderId="7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 wrapText="1"/>
    </xf>
    <xf numFmtId="0" fontId="1" fillId="0" borderId="7" xfId="0" applyFont="1" applyFill="1" applyBorder="1" applyAlignment="1">
      <alignment horizontal="left" vertical="center" wrapText="1"/>
    </xf>
    <xf numFmtId="0" fontId="1" fillId="0" borderId="7" xfId="0" applyFont="1" applyFill="1" applyBorder="1" applyAlignment="1" applyProtection="1">
      <alignment vertical="center"/>
      <protection locked="0"/>
    </xf>
    <xf numFmtId="0" fontId="3" fillId="0" borderId="6" xfId="0" applyFont="1" applyFill="1" applyBorder="1" applyAlignment="1">
      <alignment vertical="center"/>
    </xf>
    <xf numFmtId="0" fontId="1" fillId="0" borderId="7" xfId="0" applyFont="1" applyFill="1" applyBorder="1" applyAlignment="1">
      <alignment horizontal="left" vertical="center"/>
    </xf>
    <xf numFmtId="0" fontId="1" fillId="0" borderId="7" xfId="0" applyFont="1" applyFill="1" applyBorder="1" applyAlignment="1" applyProtection="1">
      <alignment vertical="center" wrapText="1"/>
      <protection locked="0"/>
    </xf>
    <xf numFmtId="178" fontId="2" fillId="0" borderId="7" xfId="0" applyNumberFormat="1" applyFont="1" applyFill="1" applyBorder="1" applyAlignment="1" applyProtection="1">
      <alignment horizontal="right" vertical="center" wrapText="1"/>
      <protection locked="0"/>
    </xf>
    <xf numFmtId="0" fontId="24" fillId="0" borderId="7" xfId="0" applyFont="1" applyFill="1" applyBorder="1" applyAlignment="1">
      <alignment horizontal="center" vertical="center"/>
    </xf>
    <xf numFmtId="0" fontId="24" fillId="0" borderId="7" xfId="0" applyFont="1" applyFill="1" applyBorder="1" applyAlignment="1">
      <alignment horizontal="center" vertical="center" wrapText="1"/>
    </xf>
    <xf numFmtId="0" fontId="5" fillId="0" borderId="0" xfId="53" applyNumberFormat="1" applyFont="1" applyBorder="1" applyAlignment="1">
      <alignment horizontal="left" vertical="center"/>
    </xf>
    <xf numFmtId="0" fontId="4" fillId="0" borderId="0" xfId="53" applyNumberFormat="1" applyFont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  <xf numFmtId="0" fontId="5" fillId="0" borderId="0" xfId="53" applyNumberFormat="1" applyFont="1" applyBorder="1" applyAlignment="1">
      <alignment horizontal="left" vertical="center" wrapText="1"/>
    </xf>
    <xf numFmtId="0" fontId="5" fillId="0" borderId="7" xfId="53" applyNumberFormat="1" applyFont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7" xfId="53" applyNumberFormat="1" applyFont="1" applyAlignment="1">
      <alignment horizontal="left" vertical="center" wrapText="1"/>
    </xf>
    <xf numFmtId="0" fontId="5" fillId="0" borderId="0" xfId="0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right" vertical="center" wrapText="1"/>
    </xf>
    <xf numFmtId="178" fontId="8" fillId="0" borderId="0" xfId="0" applyNumberFormat="1" applyFont="1" applyBorder="1" applyAlignment="1">
      <alignment horizontal="right" vertical="center"/>
    </xf>
    <xf numFmtId="0" fontId="21" fillId="0" borderId="0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11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vertical="center" wrapText="1"/>
    </xf>
    <xf numFmtId="4" fontId="5" fillId="0" borderId="7" xfId="0" applyNumberFormat="1" applyFont="1" applyBorder="1" applyAlignment="1" applyProtection="1">
      <alignment horizontal="right" vertical="center" wrapText="1"/>
      <protection locked="0"/>
    </xf>
    <xf numFmtId="4" fontId="5" fillId="0" borderId="7" xfId="0" applyNumberFormat="1" applyFont="1" applyBorder="1" applyAlignment="1">
      <alignment horizontal="right" vertical="center" wrapText="1"/>
    </xf>
    <xf numFmtId="0" fontId="22" fillId="0" borderId="7" xfId="0" applyFont="1" applyBorder="1" applyAlignment="1" applyProtection="1">
      <alignment horizontal="center" vertical="center" wrapText="1"/>
      <protection locked="0"/>
    </xf>
    <xf numFmtId="0" fontId="22" fillId="0" borderId="7" xfId="0" applyFont="1" applyBorder="1" applyAlignment="1" applyProtection="1">
      <alignment horizontal="right" vertical="center" wrapText="1"/>
      <protection locked="0"/>
    </xf>
    <xf numFmtId="4" fontId="22" fillId="0" borderId="7" xfId="0" applyNumberFormat="1" applyFont="1" applyBorder="1" applyAlignment="1" applyProtection="1">
      <alignment horizontal="right" vertical="center" wrapText="1"/>
      <protection locked="0"/>
    </xf>
    <xf numFmtId="0" fontId="3" fillId="0" borderId="0" xfId="0" applyFont="1" applyBorder="1" applyProtection="1">
      <protection locked="0"/>
    </xf>
    <xf numFmtId="0" fontId="7" fillId="0" borderId="0" xfId="0" applyFont="1" applyBorder="1" applyAlignment="1" applyProtection="1">
      <alignment wrapText="1"/>
      <protection locked="0"/>
    </xf>
    <xf numFmtId="0" fontId="3" fillId="0" borderId="0" xfId="0" applyFont="1" applyBorder="1" applyAlignment="1" applyProtection="1">
      <alignment horizontal="right" wrapText="1"/>
      <protection locked="0"/>
    </xf>
    <xf numFmtId="0" fontId="3" fillId="0" borderId="4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4" xfId="0" applyFont="1" applyBorder="1" applyAlignment="1" applyProtection="1">
      <alignment horizontal="center" vertical="center" wrapText="1"/>
      <protection locked="0"/>
    </xf>
    <xf numFmtId="0" fontId="20" fillId="0" borderId="1" xfId="0" applyFont="1" applyBorder="1" applyAlignment="1">
      <alignment horizontal="center" vertical="center" wrapText="1"/>
    </xf>
    <xf numFmtId="0" fontId="3" fillId="0" borderId="13" xfId="0" applyFont="1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 applyProtection="1">
      <alignment horizontal="center" vertical="center" wrapText="1"/>
      <protection locked="0"/>
    </xf>
    <xf numFmtId="0" fontId="25" fillId="0" borderId="0" xfId="0" applyFont="1" applyFill="1" applyBorder="1" applyAlignment="1">
      <alignment horizontal="right" vertical="center"/>
    </xf>
    <xf numFmtId="0" fontId="32" fillId="0" borderId="0" xfId="0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left" vertical="top"/>
    </xf>
    <xf numFmtId="178" fontId="25" fillId="0" borderId="7" xfId="0" applyNumberFormat="1" applyFont="1" applyFill="1" applyBorder="1" applyAlignment="1">
      <alignment horizontal="right" vertical="center" wrapText="1"/>
    </xf>
    <xf numFmtId="0" fontId="5" fillId="0" borderId="0" xfId="0" applyFont="1" applyBorder="1" applyAlignment="1" quotePrefix="1">
      <alignment horizontal="left" vertical="center"/>
    </xf>
    <xf numFmtId="0" fontId="5" fillId="0" borderId="0" xfId="0" applyFont="1" applyBorder="1" applyAlignment="1" quotePrefix="1">
      <alignment horizontal="left" vertical="center" wrapText="1"/>
    </xf>
    <xf numFmtId="0" fontId="8" fillId="0" borderId="0" xfId="0" applyFont="1" applyBorder="1" applyAlignment="1" quotePrefix="1">
      <alignment horizontal="left" vertical="center" wrapText="1"/>
    </xf>
    <xf numFmtId="0" fontId="5" fillId="0" borderId="0" xfId="0" applyFont="1" applyBorder="1" applyAlignment="1" applyProtection="1" quotePrefix="1">
      <alignment horizontal="left" vertical="center"/>
      <protection locked="0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8"/>
  <sheetViews>
    <sheetView showZeros="0" tabSelected="1" workbookViewId="0">
      <selection activeCell="H19" sqref="H19"/>
    </sheetView>
  </sheetViews>
  <sheetFormatPr defaultColWidth="9" defaultRowHeight="15" customHeight="1" outlineLevelCol="3"/>
  <cols>
    <col min="1" max="4" width="29.125" style="1" customWidth="1"/>
    <col min="5" max="5" width="9" style="1"/>
    <col min="6" max="6" width="11.125" style="1"/>
    <col min="7" max="16384" width="9" style="1"/>
  </cols>
  <sheetData>
    <row r="1" s="1" customFormat="1" ht="18.75" customHeight="1" spans="4:4">
      <c r="D1" s="258" t="s">
        <v>0</v>
      </c>
    </row>
    <row r="2" s="1" customFormat="1" ht="42" customHeight="1" spans="1:4">
      <c r="A2" s="259" t="str">
        <f>"2026"&amp;"年财务收支预算总表"</f>
        <v>2026年财务收支预算总表</v>
      </c>
      <c r="B2" s="259"/>
      <c r="C2" s="259"/>
      <c r="D2" s="259"/>
    </row>
    <row r="3" s="1" customFormat="1" ht="18.75" customHeight="1" spans="1:4">
      <c r="A3" s="260" t="str">
        <f>"单位名称："&amp;"陇川县总工会"</f>
        <v>单位名称：陇川县总工会</v>
      </c>
      <c r="B3" s="260"/>
      <c r="D3" s="258" t="s">
        <v>1</v>
      </c>
    </row>
    <row r="4" s="1" customFormat="1" ht="18.75" customHeight="1" spans="1:4">
      <c r="A4" s="181" t="s">
        <v>2</v>
      </c>
      <c r="B4" s="181"/>
      <c r="C4" s="181" t="s">
        <v>3</v>
      </c>
      <c r="D4" s="181"/>
    </row>
    <row r="5" s="1" customFormat="1" ht="18.75" customHeight="1" spans="1:4">
      <c r="A5" s="181" t="s">
        <v>4</v>
      </c>
      <c r="B5" s="181" t="str">
        <f>"2026"&amp;"年预算金额"</f>
        <v>2026年预算金额</v>
      </c>
      <c r="C5" s="181" t="s">
        <v>5</v>
      </c>
      <c r="D5" s="181" t="str">
        <f>"2026"&amp;"年预算金额"</f>
        <v>2026年预算金额</v>
      </c>
    </row>
    <row r="6" s="1" customFormat="1" ht="18.75" customHeight="1" spans="1:4">
      <c r="A6" s="213" t="s">
        <v>6</v>
      </c>
      <c r="B6" s="261">
        <v>1355231.52</v>
      </c>
      <c r="C6" s="213" t="s">
        <v>7</v>
      </c>
      <c r="D6" s="261">
        <v>1093117</v>
      </c>
    </row>
    <row r="7" s="1" customFormat="1" ht="18.75" customHeight="1" spans="1:4">
      <c r="A7" s="213" t="s">
        <v>8</v>
      </c>
      <c r="B7" s="261"/>
      <c r="C7" s="213" t="s">
        <v>9</v>
      </c>
      <c r="D7" s="261"/>
    </row>
    <row r="8" s="1" customFormat="1" ht="18.75" customHeight="1" spans="1:4">
      <c r="A8" s="213" t="s">
        <v>10</v>
      </c>
      <c r="B8" s="261"/>
      <c r="C8" s="213" t="s">
        <v>11</v>
      </c>
      <c r="D8" s="261"/>
    </row>
    <row r="9" s="1" customFormat="1" ht="18.75" customHeight="1" spans="1:4">
      <c r="A9" s="213" t="s">
        <v>12</v>
      </c>
      <c r="B9" s="261"/>
      <c r="C9" s="213" t="s">
        <v>13</v>
      </c>
      <c r="D9" s="261"/>
    </row>
    <row r="10" s="1" customFormat="1" ht="18.75" customHeight="1" spans="1:4">
      <c r="A10" s="213" t="s">
        <v>14</v>
      </c>
      <c r="B10" s="261"/>
      <c r="C10" s="213" t="s">
        <v>15</v>
      </c>
      <c r="D10" s="261"/>
    </row>
    <row r="11" s="1" customFormat="1" ht="18.75" customHeight="1" spans="1:4">
      <c r="A11" s="213" t="s">
        <v>16</v>
      </c>
      <c r="B11" s="261"/>
      <c r="C11" s="213" t="s">
        <v>17</v>
      </c>
      <c r="D11" s="261"/>
    </row>
    <row r="12" s="1" customFormat="1" ht="18.75" customHeight="1" spans="1:4">
      <c r="A12" s="213" t="s">
        <v>18</v>
      </c>
      <c r="B12" s="261"/>
      <c r="C12" s="213" t="s">
        <v>19</v>
      </c>
      <c r="D12" s="261"/>
    </row>
    <row r="13" s="1" customFormat="1" ht="18.75" customHeight="1" spans="1:4">
      <c r="A13" s="213" t="s">
        <v>20</v>
      </c>
      <c r="B13" s="261"/>
      <c r="C13" s="213" t="s">
        <v>21</v>
      </c>
      <c r="D13" s="261">
        <v>114304.3</v>
      </c>
    </row>
    <row r="14" s="1" customFormat="1" ht="18.75" customHeight="1" spans="1:4">
      <c r="A14" s="213" t="s">
        <v>22</v>
      </c>
      <c r="B14" s="261"/>
      <c r="C14" s="213" t="s">
        <v>23</v>
      </c>
      <c r="D14" s="261">
        <v>69966.22</v>
      </c>
    </row>
    <row r="15" s="1" customFormat="1" ht="18.75" customHeight="1" spans="1:4">
      <c r="A15" s="213" t="s">
        <v>24</v>
      </c>
      <c r="B15" s="261"/>
      <c r="C15" s="213" t="s">
        <v>25</v>
      </c>
      <c r="D15" s="261"/>
    </row>
    <row r="16" s="1" customFormat="1" ht="18.75" customHeight="1" spans="1:4">
      <c r="A16" s="213"/>
      <c r="B16" s="213"/>
      <c r="C16" s="213" t="s">
        <v>26</v>
      </c>
      <c r="D16" s="261"/>
    </row>
    <row r="17" s="1" customFormat="1" ht="18.75" customHeight="1" spans="1:4">
      <c r="A17" s="213"/>
      <c r="B17" s="213"/>
      <c r="C17" s="213" t="s">
        <v>27</v>
      </c>
      <c r="D17" s="261"/>
    </row>
    <row r="18" s="1" customFormat="1" ht="18.75" customHeight="1" spans="1:4">
      <c r="A18" s="213"/>
      <c r="B18" s="213"/>
      <c r="C18" s="213" t="s">
        <v>28</v>
      </c>
      <c r="D18" s="261"/>
    </row>
    <row r="19" s="1" customFormat="1" ht="18.75" customHeight="1" spans="1:4">
      <c r="A19" s="213"/>
      <c r="B19" s="213"/>
      <c r="C19" s="213" t="s">
        <v>29</v>
      </c>
      <c r="D19" s="261"/>
    </row>
    <row r="20" s="1" customFormat="1" ht="18.75" customHeight="1" spans="1:4">
      <c r="A20" s="213"/>
      <c r="B20" s="213"/>
      <c r="C20" s="213" t="s">
        <v>30</v>
      </c>
      <c r="D20" s="261"/>
    </row>
    <row r="21" s="1" customFormat="1" ht="18.75" customHeight="1" spans="1:4">
      <c r="A21" s="213"/>
      <c r="B21" s="213"/>
      <c r="C21" s="213" t="s">
        <v>31</v>
      </c>
      <c r="D21" s="261"/>
    </row>
    <row r="22" s="1" customFormat="1" ht="18.75" customHeight="1" spans="1:4">
      <c r="A22" s="213"/>
      <c r="B22" s="213"/>
      <c r="C22" s="213" t="s">
        <v>32</v>
      </c>
      <c r="D22" s="261"/>
    </row>
    <row r="23" s="1" customFormat="1" ht="18.75" customHeight="1" spans="1:4">
      <c r="A23" s="213"/>
      <c r="B23" s="213"/>
      <c r="C23" s="213" t="s">
        <v>33</v>
      </c>
      <c r="D23" s="261"/>
    </row>
    <row r="24" s="1" customFormat="1" ht="18.75" customHeight="1" spans="1:4">
      <c r="A24" s="213"/>
      <c r="B24" s="213"/>
      <c r="C24" s="213" t="s">
        <v>34</v>
      </c>
      <c r="D24" s="261">
        <v>77844</v>
      </c>
    </row>
    <row r="25" s="1" customFormat="1" ht="18.75" customHeight="1" spans="1:4">
      <c r="A25" s="213"/>
      <c r="B25" s="213"/>
      <c r="C25" s="213" t="s">
        <v>35</v>
      </c>
      <c r="D25" s="261"/>
    </row>
    <row r="26" s="1" customFormat="1" ht="18.75" customHeight="1" spans="1:4">
      <c r="A26" s="213"/>
      <c r="B26" s="213"/>
      <c r="C26" s="213" t="s">
        <v>36</v>
      </c>
      <c r="D26" s="261"/>
    </row>
    <row r="27" s="1" customFormat="1" ht="18.75" customHeight="1" spans="1:4">
      <c r="A27" s="213"/>
      <c r="B27" s="213"/>
      <c r="C27" s="213" t="s">
        <v>37</v>
      </c>
      <c r="D27" s="261"/>
    </row>
    <row r="28" s="1" customFormat="1" ht="18.75" customHeight="1" spans="1:4">
      <c r="A28" s="213"/>
      <c r="B28" s="213"/>
      <c r="C28" s="213" t="s">
        <v>38</v>
      </c>
      <c r="D28" s="261"/>
    </row>
    <row r="29" s="1" customFormat="1" ht="18.75" customHeight="1" spans="1:4">
      <c r="A29" s="213"/>
      <c r="B29" s="213"/>
      <c r="C29" s="213" t="s">
        <v>39</v>
      </c>
      <c r="D29" s="261"/>
    </row>
    <row r="30" s="1" customFormat="1" ht="18.75" customHeight="1" spans="1:4">
      <c r="A30" s="213"/>
      <c r="B30" s="213"/>
      <c r="C30" s="213" t="s">
        <v>40</v>
      </c>
      <c r="D30" s="261"/>
    </row>
    <row r="31" s="1" customFormat="1" ht="18.75" customHeight="1" spans="1:4">
      <c r="A31" s="213"/>
      <c r="B31" s="213"/>
      <c r="C31" s="213" t="s">
        <v>41</v>
      </c>
      <c r="D31" s="261"/>
    </row>
    <row r="32" s="1" customFormat="1" ht="18.75" customHeight="1" spans="1:4">
      <c r="A32" s="213"/>
      <c r="B32" s="261"/>
      <c r="C32" s="213" t="s">
        <v>42</v>
      </c>
      <c r="D32" s="261"/>
    </row>
    <row r="33" s="1" customFormat="1" ht="18.75" customHeight="1" spans="1:4">
      <c r="A33" s="213" t="s">
        <v>43</v>
      </c>
      <c r="B33" s="261">
        <v>1355231.52</v>
      </c>
      <c r="C33" s="213" t="s">
        <v>44</v>
      </c>
      <c r="D33" s="261">
        <v>1355231.52</v>
      </c>
    </row>
    <row r="34" s="1" customFormat="1" ht="18.75" customHeight="1" spans="1:4">
      <c r="A34" s="213" t="s">
        <v>45</v>
      </c>
      <c r="B34" s="261"/>
      <c r="C34" s="213" t="s">
        <v>46</v>
      </c>
      <c r="D34" s="261"/>
    </row>
    <row r="35" s="1" customFormat="1" ht="18.75" customHeight="1" spans="1:4">
      <c r="A35" s="213" t="s">
        <v>47</v>
      </c>
      <c r="B35" s="261"/>
      <c r="C35" s="213" t="s">
        <v>47</v>
      </c>
      <c r="D35" s="261"/>
    </row>
    <row r="36" s="1" customFormat="1" ht="18.75" customHeight="1" spans="1:4">
      <c r="A36" s="213" t="s">
        <v>48</v>
      </c>
      <c r="B36" s="261"/>
      <c r="C36" s="213" t="s">
        <v>49</v>
      </c>
      <c r="D36" s="261"/>
    </row>
    <row r="37" s="1" customFormat="1" ht="18.75" customHeight="1" spans="1:4">
      <c r="A37" s="213" t="s">
        <v>50</v>
      </c>
      <c r="B37" s="261">
        <v>1355231.52</v>
      </c>
      <c r="C37" s="213" t="s">
        <v>51</v>
      </c>
      <c r="D37" s="261">
        <v>1355231.52</v>
      </c>
    </row>
    <row r="38" customHeight="1" spans="1:4">
      <c r="A38" s="171"/>
      <c r="B38" s="171"/>
      <c r="C38" s="171"/>
      <c r="D38" s="171"/>
    </row>
  </sheetData>
  <mergeCells count="4">
    <mergeCell ref="A2:D2"/>
    <mergeCell ref="A3:B3"/>
    <mergeCell ref="A4:B4"/>
    <mergeCell ref="C4:D4"/>
  </mergeCells>
  <pageMargins left="0.751388888888889" right="0.751388888888889" top="1" bottom="1" header="0.5" footer="0.5"/>
  <pageSetup paperSize="9" scale="75" orientation="portrait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5"/>
  <sheetViews>
    <sheetView showZeros="0" workbookViewId="0">
      <selection activeCell="E18" sqref="E18"/>
    </sheetView>
  </sheetViews>
  <sheetFormatPr defaultColWidth="9.14166666666667" defaultRowHeight="14.25" customHeight="1" outlineLevelCol="5"/>
  <cols>
    <col min="1" max="1" width="29.0333333333333" customWidth="1"/>
    <col min="2" max="2" width="28.6" customWidth="1"/>
    <col min="3" max="3" width="31.6" customWidth="1"/>
    <col min="4" max="6" width="33.45" customWidth="1"/>
  </cols>
  <sheetData>
    <row r="1" ht="15.75" customHeight="1" spans="6:6">
      <c r="F1" s="160" t="s">
        <v>341</v>
      </c>
    </row>
    <row r="2" ht="28.5" customHeight="1" spans="1:6">
      <c r="A2" s="137" t="s">
        <v>342</v>
      </c>
      <c r="B2" s="137"/>
      <c r="C2" s="137"/>
      <c r="D2" s="137"/>
      <c r="E2" s="137"/>
      <c r="F2" s="137"/>
    </row>
    <row r="3" ht="15" customHeight="1" spans="1:6">
      <c r="A3" s="161" t="s">
        <v>54</v>
      </c>
      <c r="B3" s="162"/>
      <c r="C3" s="162"/>
      <c r="D3" s="108"/>
      <c r="E3" s="108"/>
      <c r="F3" s="163" t="s">
        <v>1</v>
      </c>
    </row>
    <row r="4" ht="18.75" customHeight="1" spans="1:6">
      <c r="A4" s="36" t="s">
        <v>190</v>
      </c>
      <c r="B4" s="36" t="s">
        <v>75</v>
      </c>
      <c r="C4" s="36" t="s">
        <v>76</v>
      </c>
      <c r="D4" s="36" t="s">
        <v>343</v>
      </c>
      <c r="E4" s="75"/>
      <c r="F4" s="75"/>
    </row>
    <row r="5" ht="30" customHeight="1" spans="1:6">
      <c r="A5" s="42"/>
      <c r="B5" s="42"/>
      <c r="C5" s="42"/>
      <c r="D5" s="36" t="s">
        <v>58</v>
      </c>
      <c r="E5" s="75" t="s">
        <v>79</v>
      </c>
      <c r="F5" s="75" t="s">
        <v>80</v>
      </c>
    </row>
    <row r="6" ht="16.5" customHeight="1" spans="1:6">
      <c r="A6" s="75">
        <v>1</v>
      </c>
      <c r="B6" s="75">
        <v>2</v>
      </c>
      <c r="C6" s="75">
        <v>3</v>
      </c>
      <c r="D6" s="75">
        <v>4</v>
      </c>
      <c r="E6" s="75">
        <v>5</v>
      </c>
      <c r="F6" s="75">
        <v>6</v>
      </c>
    </row>
    <row r="7" ht="24" customHeight="1" spans="1:6">
      <c r="A7" s="75"/>
      <c r="B7" s="75"/>
      <c r="C7" s="75"/>
      <c r="D7" s="75"/>
      <c r="E7" s="75"/>
      <c r="F7" s="75"/>
    </row>
    <row r="8" ht="24" customHeight="1" spans="1:6">
      <c r="A8" s="75"/>
      <c r="B8" s="75"/>
      <c r="C8" s="75"/>
      <c r="D8" s="75"/>
      <c r="E8" s="75"/>
      <c r="F8" s="75"/>
    </row>
    <row r="9" ht="24" customHeight="1" spans="1:6">
      <c r="A9" s="75"/>
      <c r="B9" s="75"/>
      <c r="C9" s="75"/>
      <c r="D9" s="75"/>
      <c r="E9" s="75"/>
      <c r="F9" s="75"/>
    </row>
    <row r="10" ht="24" customHeight="1" spans="1:6">
      <c r="A10" s="75"/>
      <c r="B10" s="75"/>
      <c r="C10" s="75"/>
      <c r="D10" s="75"/>
      <c r="E10" s="75"/>
      <c r="F10" s="75"/>
    </row>
    <row r="11" ht="24" customHeight="1" spans="1:6">
      <c r="A11" s="75"/>
      <c r="B11" s="75"/>
      <c r="C11" s="75"/>
      <c r="D11" s="75"/>
      <c r="E11" s="75"/>
      <c r="F11" s="75"/>
    </row>
    <row r="12" ht="24" customHeight="1" spans="1:6">
      <c r="A12" s="45"/>
      <c r="B12" s="45"/>
      <c r="C12" s="45"/>
      <c r="D12" s="98"/>
      <c r="E12" s="98"/>
      <c r="F12" s="98"/>
    </row>
    <row r="13" s="57" customFormat="1" ht="17.25" customHeight="1" spans="1:6">
      <c r="A13" s="164" t="s">
        <v>344</v>
      </c>
      <c r="B13" s="165"/>
      <c r="C13" s="165" t="s">
        <v>344</v>
      </c>
      <c r="D13" s="166"/>
      <c r="E13" s="166"/>
      <c r="F13" s="166"/>
    </row>
    <row r="14" ht="24" customHeight="1" spans="1:6">
      <c r="A14" s="80"/>
      <c r="B14" s="101" t="s">
        <v>345</v>
      </c>
      <c r="C14" s="101"/>
      <c r="D14" s="80"/>
      <c r="E14" s="80"/>
      <c r="F14" s="80"/>
    </row>
    <row r="15" customHeight="1" spans="1:6">
      <c r="A15" s="80"/>
      <c r="B15" s="80"/>
      <c r="C15" s="80"/>
      <c r="D15" s="80"/>
      <c r="E15" s="80"/>
      <c r="F15" s="80"/>
    </row>
  </sheetData>
  <mergeCells count="6">
    <mergeCell ref="A2:F2"/>
    <mergeCell ref="D4:F4"/>
    <mergeCell ref="A13:C13"/>
    <mergeCell ref="A4:A5"/>
    <mergeCell ref="B4:B5"/>
    <mergeCell ref="C4:C5"/>
  </mergeCells>
  <pageMargins left="0.751388888888889" right="0.751388888888889" top="1" bottom="1" header="0.5" footer="0.5"/>
  <pageSetup paperSize="9" scale="69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Q19"/>
  <sheetViews>
    <sheetView showZeros="0" topLeftCell="A2" workbookViewId="0">
      <selection activeCell="G19" sqref="G19"/>
    </sheetView>
  </sheetViews>
  <sheetFormatPr defaultColWidth="10.3833333333333" defaultRowHeight="14.25" customHeight="1"/>
  <cols>
    <col min="1" max="16384" width="10.3833333333333" customWidth="1"/>
  </cols>
  <sheetData>
    <row r="1" ht="13.5" customHeight="1" spans="15:17">
      <c r="O1" s="79"/>
      <c r="P1" s="79"/>
      <c r="Q1" s="157" t="s">
        <v>346</v>
      </c>
    </row>
    <row r="2" ht="27.75" customHeight="1" spans="1:17">
      <c r="A2" s="104" t="s">
        <v>347</v>
      </c>
      <c r="B2" s="137"/>
      <c r="C2" s="137"/>
      <c r="D2" s="137"/>
      <c r="E2" s="137"/>
      <c r="F2" s="137"/>
      <c r="G2" s="137"/>
      <c r="H2" s="137"/>
      <c r="I2" s="137"/>
      <c r="J2" s="137"/>
      <c r="K2" s="125"/>
      <c r="L2" s="137"/>
      <c r="M2" s="137"/>
      <c r="N2" s="137"/>
      <c r="O2" s="125"/>
      <c r="P2" s="125"/>
      <c r="Q2" s="137"/>
    </row>
    <row r="3" ht="18.75" customHeight="1" spans="1:17">
      <c r="A3" s="262" t="s">
        <v>54</v>
      </c>
      <c r="B3" s="34"/>
      <c r="C3" s="34"/>
      <c r="D3" s="34"/>
      <c r="E3" s="34"/>
      <c r="F3" s="34"/>
      <c r="G3" s="34"/>
      <c r="H3" s="34"/>
      <c r="I3" s="34"/>
      <c r="J3" s="34"/>
      <c r="O3" s="126"/>
      <c r="P3" s="126"/>
      <c r="Q3" s="158" t="s">
        <v>1</v>
      </c>
    </row>
    <row r="4" ht="15.75" customHeight="1" spans="1:17">
      <c r="A4" s="88" t="s">
        <v>348</v>
      </c>
      <c r="B4" s="139" t="s">
        <v>349</v>
      </c>
      <c r="C4" s="139" t="s">
        <v>350</v>
      </c>
      <c r="D4" s="139" t="s">
        <v>351</v>
      </c>
      <c r="E4" s="139" t="s">
        <v>352</v>
      </c>
      <c r="F4" s="139" t="s">
        <v>353</v>
      </c>
      <c r="G4" s="90" t="s">
        <v>197</v>
      </c>
      <c r="H4" s="90"/>
      <c r="I4" s="90"/>
      <c r="J4" s="90"/>
      <c r="K4" s="149"/>
      <c r="L4" s="90"/>
      <c r="M4" s="90"/>
      <c r="N4" s="90"/>
      <c r="O4" s="150"/>
      <c r="P4" s="149"/>
      <c r="Q4" s="159"/>
    </row>
    <row r="5" ht="17.25" customHeight="1" spans="1:17">
      <c r="A5" s="93"/>
      <c r="B5" s="140"/>
      <c r="C5" s="140"/>
      <c r="D5" s="140"/>
      <c r="E5" s="140"/>
      <c r="F5" s="140"/>
      <c r="G5" s="140" t="s">
        <v>58</v>
      </c>
      <c r="H5" s="140" t="s">
        <v>62</v>
      </c>
      <c r="I5" s="140" t="s">
        <v>354</v>
      </c>
      <c r="J5" s="140" t="s">
        <v>355</v>
      </c>
      <c r="K5" s="151" t="s">
        <v>356</v>
      </c>
      <c r="L5" s="152" t="s">
        <v>357</v>
      </c>
      <c r="M5" s="152"/>
      <c r="N5" s="152"/>
      <c r="O5" s="153"/>
      <c r="P5" s="154"/>
      <c r="Q5" s="141"/>
    </row>
    <row r="6" ht="54" customHeight="1" spans="1:17">
      <c r="A6" s="92"/>
      <c r="B6" s="141"/>
      <c r="C6" s="141"/>
      <c r="D6" s="141"/>
      <c r="E6" s="141"/>
      <c r="F6" s="141"/>
      <c r="G6" s="141"/>
      <c r="H6" s="141" t="s">
        <v>61</v>
      </c>
      <c r="I6" s="141"/>
      <c r="J6" s="141"/>
      <c r="K6" s="155"/>
      <c r="L6" s="141" t="s">
        <v>61</v>
      </c>
      <c r="M6" s="141" t="s">
        <v>72</v>
      </c>
      <c r="N6" s="141" t="s">
        <v>358</v>
      </c>
      <c r="O6" s="156" t="s">
        <v>68</v>
      </c>
      <c r="P6" s="155" t="s">
        <v>69</v>
      </c>
      <c r="Q6" s="141" t="s">
        <v>70</v>
      </c>
    </row>
    <row r="7" ht="15" customHeight="1" spans="1:17">
      <c r="A7" s="43">
        <v>1</v>
      </c>
      <c r="B7" s="142">
        <v>2</v>
      </c>
      <c r="C7" s="142">
        <v>3</v>
      </c>
      <c r="D7" s="142">
        <v>4</v>
      </c>
      <c r="E7" s="142">
        <v>5</v>
      </c>
      <c r="F7" s="142">
        <v>6</v>
      </c>
      <c r="G7" s="143">
        <v>7</v>
      </c>
      <c r="H7" s="143">
        <v>8</v>
      </c>
      <c r="I7" s="143">
        <v>9</v>
      </c>
      <c r="J7" s="143">
        <v>10</v>
      </c>
      <c r="K7" s="143">
        <v>11</v>
      </c>
      <c r="L7" s="143">
        <v>12</v>
      </c>
      <c r="M7" s="143">
        <v>13</v>
      </c>
      <c r="N7" s="143">
        <v>14</v>
      </c>
      <c r="O7" s="143">
        <v>15</v>
      </c>
      <c r="P7" s="143">
        <v>16</v>
      </c>
      <c r="Q7" s="143">
        <v>17</v>
      </c>
    </row>
    <row r="8" ht="21" customHeight="1" spans="1:17">
      <c r="A8" s="116"/>
      <c r="B8" s="117"/>
      <c r="C8" s="117"/>
      <c r="D8" s="144"/>
      <c r="E8" s="145"/>
      <c r="F8" s="146"/>
      <c r="G8" s="146"/>
      <c r="H8" s="146"/>
      <c r="I8" s="146"/>
      <c r="J8" s="146"/>
      <c r="K8" s="146"/>
      <c r="L8" s="146"/>
      <c r="M8" s="146"/>
      <c r="N8" s="146"/>
      <c r="O8" s="146"/>
      <c r="P8" s="146"/>
      <c r="Q8" s="146"/>
    </row>
    <row r="9" ht="21" customHeight="1" spans="1:17">
      <c r="A9" s="116"/>
      <c r="B9" s="117"/>
      <c r="C9" s="117"/>
      <c r="D9" s="144"/>
      <c r="E9" s="145"/>
      <c r="F9" s="146"/>
      <c r="G9" s="146"/>
      <c r="H9" s="146"/>
      <c r="I9" s="146"/>
      <c r="J9" s="146"/>
      <c r="K9" s="146"/>
      <c r="L9" s="146"/>
      <c r="M9" s="146"/>
      <c r="N9" s="146"/>
      <c r="O9" s="146"/>
      <c r="P9" s="146"/>
      <c r="Q9" s="146"/>
    </row>
    <row r="10" ht="21" customHeight="1" spans="1:17">
      <c r="A10" s="116"/>
      <c r="B10" s="117"/>
      <c r="C10" s="117"/>
      <c r="D10" s="144"/>
      <c r="E10" s="145"/>
      <c r="F10" s="146"/>
      <c r="G10" s="146"/>
      <c r="H10" s="146"/>
      <c r="I10" s="146"/>
      <c r="J10" s="146"/>
      <c r="K10" s="146"/>
      <c r="L10" s="146"/>
      <c r="M10" s="146"/>
      <c r="N10" s="146"/>
      <c r="O10" s="146"/>
      <c r="P10" s="146"/>
      <c r="Q10" s="146"/>
    </row>
    <row r="11" ht="21" customHeight="1" spans="1:17">
      <c r="A11" s="116"/>
      <c r="B11" s="117"/>
      <c r="C11" s="117"/>
      <c r="D11" s="144"/>
      <c r="E11" s="145"/>
      <c r="F11" s="146"/>
      <c r="G11" s="146"/>
      <c r="H11" s="146"/>
      <c r="I11" s="146"/>
      <c r="J11" s="146"/>
      <c r="K11" s="146"/>
      <c r="L11" s="146"/>
      <c r="M11" s="146"/>
      <c r="N11" s="146"/>
      <c r="O11" s="146"/>
      <c r="P11" s="146"/>
      <c r="Q11" s="146"/>
    </row>
    <row r="12" ht="21" customHeight="1" spans="1:17">
      <c r="A12" s="116"/>
      <c r="B12" s="117"/>
      <c r="C12" s="117"/>
      <c r="D12" s="144"/>
      <c r="E12" s="145"/>
      <c r="F12" s="146"/>
      <c r="G12" s="146"/>
      <c r="H12" s="146"/>
      <c r="I12" s="146"/>
      <c r="J12" s="146"/>
      <c r="K12" s="146"/>
      <c r="L12" s="146"/>
      <c r="M12" s="146"/>
      <c r="N12" s="146"/>
      <c r="O12" s="146"/>
      <c r="P12" s="146"/>
      <c r="Q12" s="146"/>
    </row>
    <row r="13" ht="21" customHeight="1" spans="1:17">
      <c r="A13" s="116"/>
      <c r="B13" s="117"/>
      <c r="C13" s="117"/>
      <c r="D13" s="144"/>
      <c r="E13" s="145"/>
      <c r="F13" s="146"/>
      <c r="G13" s="146"/>
      <c r="H13" s="146"/>
      <c r="I13" s="146"/>
      <c r="J13" s="146"/>
      <c r="K13" s="146"/>
      <c r="L13" s="146"/>
      <c r="M13" s="146"/>
      <c r="N13" s="146"/>
      <c r="O13" s="146"/>
      <c r="P13" s="146"/>
      <c r="Q13" s="146"/>
    </row>
    <row r="14" ht="21" customHeight="1" spans="1:17">
      <c r="A14" s="116"/>
      <c r="B14" s="117"/>
      <c r="C14" s="117"/>
      <c r="D14" s="144"/>
      <c r="E14" s="145"/>
      <c r="F14" s="146"/>
      <c r="G14" s="146"/>
      <c r="H14" s="146"/>
      <c r="I14" s="146"/>
      <c r="J14" s="146"/>
      <c r="K14" s="146"/>
      <c r="L14" s="146"/>
      <c r="M14" s="146"/>
      <c r="N14" s="146"/>
      <c r="O14" s="146"/>
      <c r="P14" s="146"/>
      <c r="Q14" s="146"/>
    </row>
    <row r="15" ht="21" customHeight="1" spans="1:17">
      <c r="A15" s="116"/>
      <c r="B15" s="117"/>
      <c r="C15" s="117"/>
      <c r="D15" s="144"/>
      <c r="E15" s="145"/>
      <c r="F15" s="146"/>
      <c r="G15" s="146"/>
      <c r="H15" s="146"/>
      <c r="I15" s="146"/>
      <c r="J15" s="146"/>
      <c r="K15" s="146"/>
      <c r="L15" s="146"/>
      <c r="M15" s="146"/>
      <c r="N15" s="146"/>
      <c r="O15" s="146"/>
      <c r="P15" s="146"/>
      <c r="Q15" s="146"/>
    </row>
    <row r="16" ht="21" customHeight="1" spans="1:17">
      <c r="A16" s="116"/>
      <c r="B16" s="117"/>
      <c r="C16" s="117"/>
      <c r="D16" s="144"/>
      <c r="E16" s="145"/>
      <c r="F16" s="146"/>
      <c r="G16" s="146"/>
      <c r="H16" s="146"/>
      <c r="I16" s="146"/>
      <c r="J16" s="146"/>
      <c r="K16" s="146"/>
      <c r="L16" s="146"/>
      <c r="M16" s="146"/>
      <c r="N16" s="146"/>
      <c r="O16" s="146"/>
      <c r="P16" s="146"/>
      <c r="Q16" s="146"/>
    </row>
    <row r="17" s="57" customFormat="1" ht="21" customHeight="1" spans="1:17">
      <c r="A17" s="119" t="s">
        <v>344</v>
      </c>
      <c r="B17" s="120"/>
      <c r="C17" s="120"/>
      <c r="D17" s="120"/>
      <c r="E17" s="147"/>
      <c r="F17" s="148"/>
      <c r="G17" s="148"/>
      <c r="H17" s="148"/>
      <c r="I17" s="148"/>
      <c r="J17" s="148"/>
      <c r="K17" s="148"/>
      <c r="L17" s="148"/>
      <c r="M17" s="148"/>
      <c r="N17" s="148"/>
      <c r="O17" s="148"/>
      <c r="P17" s="148"/>
      <c r="Q17" s="148"/>
    </row>
    <row r="19" customHeight="1" spans="7:7">
      <c r="G19" t="s">
        <v>345</v>
      </c>
    </row>
  </sheetData>
  <mergeCells count="16">
    <mergeCell ref="A2:Q2"/>
    <mergeCell ref="A3:F3"/>
    <mergeCell ref="G4:Q4"/>
    <mergeCell ref="L5:Q5"/>
    <mergeCell ref="A17:E17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1388888888889" right="0.751388888888889" top="1" bottom="1" header="0.5" footer="0.5"/>
  <pageSetup paperSize="9" scale="75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N20"/>
  <sheetViews>
    <sheetView showZeros="0" workbookViewId="0">
      <selection activeCell="F20" sqref="F20"/>
    </sheetView>
  </sheetViews>
  <sheetFormatPr defaultColWidth="10.3833333333333" defaultRowHeight="14.25" customHeight="1"/>
  <cols>
    <col min="1" max="16384" width="10.3833333333333" customWidth="1"/>
  </cols>
  <sheetData>
    <row r="1" ht="13.5" customHeight="1" spans="1:14">
      <c r="A1" s="102"/>
      <c r="B1" s="102"/>
      <c r="C1" s="102"/>
      <c r="D1" s="102"/>
      <c r="E1" s="102"/>
      <c r="F1" s="102"/>
      <c r="G1" s="102"/>
      <c r="H1" s="103"/>
      <c r="I1" s="102"/>
      <c r="J1" s="102"/>
      <c r="K1" s="102"/>
      <c r="L1" s="79"/>
      <c r="M1" s="123"/>
      <c r="N1" s="124" t="s">
        <v>359</v>
      </c>
    </row>
    <row r="2" ht="27.75" customHeight="1" spans="1:14">
      <c r="A2" s="104" t="s">
        <v>360</v>
      </c>
      <c r="B2" s="105"/>
      <c r="C2" s="105"/>
      <c r="D2" s="105"/>
      <c r="E2" s="105"/>
      <c r="F2" s="105"/>
      <c r="G2" s="105"/>
      <c r="H2" s="106"/>
      <c r="I2" s="105"/>
      <c r="J2" s="105"/>
      <c r="K2" s="105"/>
      <c r="L2" s="125"/>
      <c r="M2" s="106"/>
      <c r="N2" s="105"/>
    </row>
    <row r="3" ht="18.75" customHeight="1" spans="1:14">
      <c r="A3" s="263" t="s">
        <v>54</v>
      </c>
      <c r="B3" s="108"/>
      <c r="C3" s="108"/>
      <c r="D3" s="108"/>
      <c r="E3" s="108"/>
      <c r="F3" s="108"/>
      <c r="G3" s="108"/>
      <c r="H3" s="103"/>
      <c r="I3" s="102"/>
      <c r="J3" s="102"/>
      <c r="K3" s="102"/>
      <c r="L3" s="126"/>
      <c r="M3" s="127"/>
      <c r="N3" s="128" t="s">
        <v>1</v>
      </c>
    </row>
    <row r="4" ht="15.75" customHeight="1" spans="1:14">
      <c r="A4" s="36" t="s">
        <v>348</v>
      </c>
      <c r="B4" s="109" t="s">
        <v>361</v>
      </c>
      <c r="C4" s="109" t="s">
        <v>362</v>
      </c>
      <c r="D4" s="110" t="s">
        <v>197</v>
      </c>
      <c r="E4" s="110"/>
      <c r="F4" s="110"/>
      <c r="G4" s="110"/>
      <c r="H4" s="111"/>
      <c r="I4" s="110"/>
      <c r="J4" s="110"/>
      <c r="K4" s="110"/>
      <c r="L4" s="129"/>
      <c r="M4" s="111"/>
      <c r="N4" s="130"/>
    </row>
    <row r="5" ht="17.25" customHeight="1" spans="1:14">
      <c r="A5" s="39"/>
      <c r="B5" s="112"/>
      <c r="C5" s="112"/>
      <c r="D5" s="112" t="s">
        <v>58</v>
      </c>
      <c r="E5" s="112" t="s">
        <v>62</v>
      </c>
      <c r="F5" s="112" t="s">
        <v>354</v>
      </c>
      <c r="G5" s="112" t="s">
        <v>355</v>
      </c>
      <c r="H5" s="113" t="s">
        <v>356</v>
      </c>
      <c r="I5" s="131" t="s">
        <v>357</v>
      </c>
      <c r="J5" s="131"/>
      <c r="K5" s="131"/>
      <c r="L5" s="132"/>
      <c r="M5" s="133"/>
      <c r="N5" s="114"/>
    </row>
    <row r="6" ht="54" customHeight="1" spans="1:14">
      <c r="A6" s="42"/>
      <c r="B6" s="114"/>
      <c r="C6" s="114"/>
      <c r="D6" s="114"/>
      <c r="E6" s="114"/>
      <c r="F6" s="114"/>
      <c r="G6" s="114"/>
      <c r="H6" s="115"/>
      <c r="I6" s="114" t="s">
        <v>61</v>
      </c>
      <c r="J6" s="114" t="s">
        <v>72</v>
      </c>
      <c r="K6" s="114" t="s">
        <v>358</v>
      </c>
      <c r="L6" s="134" t="s">
        <v>68</v>
      </c>
      <c r="M6" s="115" t="s">
        <v>69</v>
      </c>
      <c r="N6" s="114" t="s">
        <v>70</v>
      </c>
    </row>
    <row r="7" ht="15" customHeight="1" spans="1:14">
      <c r="A7" s="42">
        <v>1</v>
      </c>
      <c r="B7" s="114">
        <v>2</v>
      </c>
      <c r="C7" s="114">
        <v>3</v>
      </c>
      <c r="D7" s="115">
        <v>4</v>
      </c>
      <c r="E7" s="115">
        <v>5</v>
      </c>
      <c r="F7" s="115">
        <v>6</v>
      </c>
      <c r="G7" s="115">
        <v>7</v>
      </c>
      <c r="H7" s="115">
        <v>8</v>
      </c>
      <c r="I7" s="115">
        <v>9</v>
      </c>
      <c r="J7" s="115">
        <v>10</v>
      </c>
      <c r="K7" s="115">
        <v>11</v>
      </c>
      <c r="L7" s="115">
        <v>12</v>
      </c>
      <c r="M7" s="115">
        <v>13</v>
      </c>
      <c r="N7" s="115">
        <v>14</v>
      </c>
    </row>
    <row r="8" ht="21" customHeight="1" spans="1:14">
      <c r="A8" s="116"/>
      <c r="B8" s="117"/>
      <c r="C8" s="117"/>
      <c r="D8" s="118"/>
      <c r="E8" s="118"/>
      <c r="F8" s="118"/>
      <c r="G8" s="118"/>
      <c r="H8" s="118"/>
      <c r="I8" s="118"/>
      <c r="J8" s="118"/>
      <c r="K8" s="118"/>
      <c r="L8" s="135"/>
      <c r="M8" s="118"/>
      <c r="N8" s="118"/>
    </row>
    <row r="9" ht="21" customHeight="1" spans="1:14">
      <c r="A9" s="116"/>
      <c r="B9" s="117"/>
      <c r="C9" s="117"/>
      <c r="D9" s="118"/>
      <c r="E9" s="118"/>
      <c r="F9" s="118"/>
      <c r="G9" s="118"/>
      <c r="H9" s="118"/>
      <c r="I9" s="118"/>
      <c r="J9" s="118"/>
      <c r="K9" s="118"/>
      <c r="L9" s="135"/>
      <c r="M9" s="118"/>
      <c r="N9" s="118"/>
    </row>
    <row r="10" ht="21" customHeight="1" spans="1:14">
      <c r="A10" s="116"/>
      <c r="B10" s="117"/>
      <c r="C10" s="117"/>
      <c r="D10" s="118"/>
      <c r="E10" s="118"/>
      <c r="F10" s="118"/>
      <c r="G10" s="118"/>
      <c r="H10" s="118"/>
      <c r="I10" s="118"/>
      <c r="J10" s="118"/>
      <c r="K10" s="118"/>
      <c r="L10" s="135"/>
      <c r="M10" s="118"/>
      <c r="N10" s="118"/>
    </row>
    <row r="11" ht="21" customHeight="1" spans="1:14">
      <c r="A11" s="116"/>
      <c r="B11" s="117"/>
      <c r="C11" s="117"/>
      <c r="D11" s="118"/>
      <c r="E11" s="118"/>
      <c r="F11" s="118"/>
      <c r="G11" s="118"/>
      <c r="H11" s="118"/>
      <c r="I11" s="118"/>
      <c r="J11" s="118"/>
      <c r="K11" s="118"/>
      <c r="L11" s="135"/>
      <c r="M11" s="118"/>
      <c r="N11" s="118"/>
    </row>
    <row r="12" ht="21" customHeight="1" spans="1:14">
      <c r="A12" s="116"/>
      <c r="B12" s="117"/>
      <c r="C12" s="117"/>
      <c r="D12" s="118"/>
      <c r="E12" s="118"/>
      <c r="F12" s="118"/>
      <c r="G12" s="118"/>
      <c r="H12" s="118"/>
      <c r="I12" s="118"/>
      <c r="J12" s="118"/>
      <c r="K12" s="118"/>
      <c r="L12" s="135"/>
      <c r="M12" s="118"/>
      <c r="N12" s="118"/>
    </row>
    <row r="13" ht="21" customHeight="1" spans="1:14">
      <c r="A13" s="116"/>
      <c r="B13" s="117"/>
      <c r="C13" s="117"/>
      <c r="D13" s="118"/>
      <c r="E13" s="118"/>
      <c r="F13" s="118"/>
      <c r="G13" s="118"/>
      <c r="H13" s="118"/>
      <c r="I13" s="118"/>
      <c r="J13" s="118"/>
      <c r="K13" s="118"/>
      <c r="L13" s="135"/>
      <c r="M13" s="118"/>
      <c r="N13" s="118"/>
    </row>
    <row r="14" ht="21" customHeight="1" spans="1:14">
      <c r="A14" s="116"/>
      <c r="B14" s="117"/>
      <c r="C14" s="117"/>
      <c r="D14" s="118"/>
      <c r="E14" s="118"/>
      <c r="F14" s="118"/>
      <c r="G14" s="118"/>
      <c r="H14" s="118"/>
      <c r="I14" s="118"/>
      <c r="J14" s="118"/>
      <c r="K14" s="118"/>
      <c r="L14" s="135"/>
      <c r="M14" s="118"/>
      <c r="N14" s="118"/>
    </row>
    <row r="15" ht="21" customHeight="1" spans="1:14">
      <c r="A15" s="116"/>
      <c r="B15" s="117"/>
      <c r="C15" s="117"/>
      <c r="D15" s="118"/>
      <c r="E15" s="118"/>
      <c r="F15" s="118"/>
      <c r="G15" s="118"/>
      <c r="H15" s="118"/>
      <c r="I15" s="118"/>
      <c r="J15" s="118"/>
      <c r="K15" s="118"/>
      <c r="L15" s="135"/>
      <c r="M15" s="118"/>
      <c r="N15" s="118"/>
    </row>
    <row r="16" ht="21" customHeight="1" spans="1:14">
      <c r="A16" s="116"/>
      <c r="B16" s="117"/>
      <c r="C16" s="117"/>
      <c r="D16" s="118"/>
      <c r="E16" s="118"/>
      <c r="F16" s="118"/>
      <c r="G16" s="118"/>
      <c r="H16" s="118"/>
      <c r="I16" s="118"/>
      <c r="J16" s="118"/>
      <c r="K16" s="118"/>
      <c r="L16" s="135"/>
      <c r="M16" s="118"/>
      <c r="N16" s="118"/>
    </row>
    <row r="17" s="57" customFormat="1" ht="21" customHeight="1" spans="1:14">
      <c r="A17" s="119" t="s">
        <v>344</v>
      </c>
      <c r="B17" s="120"/>
      <c r="C17" s="121"/>
      <c r="D17" s="122"/>
      <c r="E17" s="122"/>
      <c r="F17" s="122"/>
      <c r="G17" s="122"/>
      <c r="H17" s="122"/>
      <c r="I17" s="122"/>
      <c r="J17" s="122"/>
      <c r="K17" s="122"/>
      <c r="L17" s="136"/>
      <c r="M17" s="122"/>
      <c r="N17" s="122"/>
    </row>
    <row r="20" customHeight="1" spans="6:6">
      <c r="F20" t="s">
        <v>345</v>
      </c>
    </row>
  </sheetData>
  <mergeCells count="13">
    <mergeCell ref="A2:N2"/>
    <mergeCell ref="A3:C3"/>
    <mergeCell ref="D4:N4"/>
    <mergeCell ref="I5:N5"/>
    <mergeCell ref="A17:C17"/>
    <mergeCell ref="A4:A6"/>
    <mergeCell ref="B4:B6"/>
    <mergeCell ref="C4:C6"/>
    <mergeCell ref="D5:D6"/>
    <mergeCell ref="E5:E6"/>
    <mergeCell ref="F5:F6"/>
    <mergeCell ref="G5:G6"/>
    <mergeCell ref="H5:H6"/>
  </mergeCells>
  <pageMargins left="0.751388888888889" right="0.751388888888889" top="1" bottom="1" header="0.5" footer="0.5"/>
  <pageSetup paperSize="9" scale="50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M15"/>
  <sheetViews>
    <sheetView showZeros="0" workbookViewId="0">
      <selection activeCell="D15" sqref="D15"/>
    </sheetView>
  </sheetViews>
  <sheetFormatPr defaultColWidth="10" defaultRowHeight="14.25" customHeight="1"/>
  <cols>
    <col min="1" max="1" width="19.1333333333333" style="80" customWidth="1"/>
    <col min="2" max="2" width="10" style="80" customWidth="1"/>
    <col min="3" max="3" width="14.8833333333333" style="80" customWidth="1"/>
    <col min="4" max="16373" width="10" style="80" customWidth="1"/>
    <col min="16374" max="16384" width="10" style="80"/>
  </cols>
  <sheetData>
    <row r="1" ht="13.5" customHeight="1" spans="4:4">
      <c r="D1" s="81"/>
    </row>
    <row r="2" ht="27.75" customHeight="1" spans="1:13">
      <c r="A2" s="82" t="s">
        <v>363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</row>
    <row r="3" ht="18" customHeight="1" spans="1:13">
      <c r="A3" s="264" t="s">
        <v>54</v>
      </c>
      <c r="B3" s="85"/>
      <c r="C3" s="85"/>
      <c r="D3" s="86"/>
      <c r="E3" s="87"/>
      <c r="F3" s="87"/>
      <c r="G3" s="87"/>
      <c r="H3" s="87"/>
      <c r="I3" s="87"/>
      <c r="M3" s="80" t="s">
        <v>1</v>
      </c>
    </row>
    <row r="4" ht="19.5" customHeight="1" spans="1:13">
      <c r="A4" s="88" t="s">
        <v>364</v>
      </c>
      <c r="B4" s="89" t="s">
        <v>197</v>
      </c>
      <c r="C4" s="90"/>
      <c r="D4" s="90"/>
      <c r="E4" s="91" t="s">
        <v>365</v>
      </c>
      <c r="F4" s="91"/>
      <c r="G4" s="91"/>
      <c r="H4" s="91"/>
      <c r="I4" s="91"/>
      <c r="J4" s="91"/>
      <c r="K4" s="91"/>
      <c r="L4" s="91"/>
      <c r="M4" s="91"/>
    </row>
    <row r="5" ht="40.5" customHeight="1" spans="1:13">
      <c r="A5" s="92"/>
      <c r="B5" s="93" t="s">
        <v>58</v>
      </c>
      <c r="C5" s="88" t="s">
        <v>62</v>
      </c>
      <c r="D5" s="94" t="s">
        <v>366</v>
      </c>
      <c r="E5" s="95" t="s">
        <v>367</v>
      </c>
      <c r="F5" s="95" t="s">
        <v>368</v>
      </c>
      <c r="G5" s="95" t="s">
        <v>369</v>
      </c>
      <c r="H5" s="95" t="s">
        <v>370</v>
      </c>
      <c r="I5" s="95" t="s">
        <v>371</v>
      </c>
      <c r="J5" s="95" t="s">
        <v>372</v>
      </c>
      <c r="K5" s="95" t="s">
        <v>373</v>
      </c>
      <c r="L5" s="95" t="s">
        <v>374</v>
      </c>
      <c r="M5" s="95" t="s">
        <v>375</v>
      </c>
    </row>
    <row r="6" ht="19.5" customHeight="1" spans="1:13">
      <c r="A6" s="96">
        <v>1</v>
      </c>
      <c r="B6" s="96">
        <v>2</v>
      </c>
      <c r="C6" s="96">
        <v>3</v>
      </c>
      <c r="D6" s="89">
        <v>4</v>
      </c>
      <c r="E6" s="92">
        <v>5</v>
      </c>
      <c r="F6" s="92">
        <v>6</v>
      </c>
      <c r="G6" s="92">
        <v>7</v>
      </c>
      <c r="H6" s="97">
        <v>8</v>
      </c>
      <c r="I6" s="92">
        <v>9</v>
      </c>
      <c r="J6" s="92">
        <v>10</v>
      </c>
      <c r="K6" s="92">
        <v>11</v>
      </c>
      <c r="L6" s="97">
        <v>12</v>
      </c>
      <c r="M6" s="92">
        <v>13</v>
      </c>
    </row>
    <row r="7" ht="28.4" customHeight="1" spans="1:13">
      <c r="A7" s="45"/>
      <c r="B7" s="98"/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</row>
    <row r="8" ht="29.9" customHeight="1" spans="1:13">
      <c r="A8" s="99"/>
      <c r="B8" s="98"/>
      <c r="C8" s="98"/>
      <c r="D8" s="98"/>
      <c r="E8" s="98"/>
      <c r="F8" s="98"/>
      <c r="G8" s="98"/>
      <c r="H8" s="98"/>
      <c r="I8" s="98"/>
      <c r="J8" s="98"/>
      <c r="K8" s="98"/>
      <c r="L8" s="98"/>
      <c r="M8" s="98"/>
    </row>
    <row r="9" ht="29.9" customHeight="1" spans="1:13">
      <c r="A9" s="100"/>
      <c r="B9" s="98"/>
      <c r="C9" s="98"/>
      <c r="D9" s="98"/>
      <c r="E9" s="98"/>
      <c r="F9" s="98"/>
      <c r="G9" s="98"/>
      <c r="H9" s="98"/>
      <c r="I9" s="98"/>
      <c r="J9" s="98"/>
      <c r="K9" s="98"/>
      <c r="L9" s="98"/>
      <c r="M9" s="98"/>
    </row>
    <row r="10" ht="29.9" customHeight="1" spans="1:13">
      <c r="A10" s="100"/>
      <c r="B10" s="98"/>
      <c r="C10" s="98"/>
      <c r="D10" s="98"/>
      <c r="E10" s="98"/>
      <c r="F10" s="98"/>
      <c r="G10" s="98"/>
      <c r="H10" s="98"/>
      <c r="I10" s="98"/>
      <c r="J10" s="98"/>
      <c r="K10" s="98"/>
      <c r="L10" s="98"/>
      <c r="M10" s="98"/>
    </row>
    <row r="11" ht="29.9" customHeight="1" spans="1:13">
      <c r="A11" s="100"/>
      <c r="B11" s="98"/>
      <c r="C11" s="98"/>
      <c r="D11" s="98"/>
      <c r="E11" s="98"/>
      <c r="F11" s="98"/>
      <c r="G11" s="98"/>
      <c r="H11" s="98"/>
      <c r="I11" s="98"/>
      <c r="J11" s="98"/>
      <c r="K11" s="98"/>
      <c r="L11" s="98"/>
      <c r="M11" s="98"/>
    </row>
    <row r="12" ht="29.9" customHeight="1" spans="1:13">
      <c r="A12" s="100"/>
      <c r="B12" s="98"/>
      <c r="C12" s="98"/>
      <c r="D12" s="98"/>
      <c r="E12" s="98"/>
      <c r="F12" s="98"/>
      <c r="G12" s="98"/>
      <c r="H12" s="98"/>
      <c r="I12" s="98"/>
      <c r="J12" s="98"/>
      <c r="K12" s="98"/>
      <c r="L12" s="98"/>
      <c r="M12" s="98"/>
    </row>
    <row r="13" ht="29.9" customHeight="1" spans="1:13">
      <c r="A13" s="100"/>
      <c r="B13" s="98"/>
      <c r="C13" s="98"/>
      <c r="D13" s="98"/>
      <c r="E13" s="98"/>
      <c r="F13" s="98"/>
      <c r="G13" s="98"/>
      <c r="H13" s="98"/>
      <c r="I13" s="98"/>
      <c r="J13" s="98"/>
      <c r="K13" s="98"/>
      <c r="L13" s="98"/>
      <c r="M13" s="98"/>
    </row>
    <row r="15" customHeight="1" spans="1:6">
      <c r="A15" s="101"/>
      <c r="B15" s="101"/>
      <c r="C15" s="101"/>
      <c r="D15" s="101" t="s">
        <v>345</v>
      </c>
      <c r="E15" s="101"/>
      <c r="F15" s="101"/>
    </row>
  </sheetData>
  <mergeCells count="5">
    <mergeCell ref="A2:M2"/>
    <mergeCell ref="A3:I3"/>
    <mergeCell ref="B4:D4"/>
    <mergeCell ref="E4:M4"/>
    <mergeCell ref="A4:A5"/>
  </mergeCells>
  <pageMargins left="0.751388888888889" right="0.751388888888889" top="1" bottom="1" header="0.5" footer="0.5"/>
  <pageSetup paperSize="9" scale="92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14"/>
  <sheetViews>
    <sheetView showZeros="0" workbookViewId="0">
      <selection activeCell="B14" sqref="B14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3" width="16.3166666666667" customWidth="1"/>
    <col min="4" max="4" width="15.6" customWidth="1"/>
    <col min="5" max="5" width="23.575" customWidth="1"/>
    <col min="6" max="6" width="11.2833333333333" customWidth="1"/>
    <col min="7" max="7" width="14.8833333333333" customWidth="1"/>
    <col min="8" max="8" width="10.8833333333333" customWidth="1"/>
    <col min="9" max="9" width="13.425" customWidth="1"/>
    <col min="10" max="10" width="32.0333333333333" customWidth="1"/>
  </cols>
  <sheetData>
    <row r="1" customHeight="1" spans="10:10">
      <c r="J1" s="79" t="s">
        <v>376</v>
      </c>
    </row>
    <row r="2" ht="28.5" customHeight="1" spans="1:10">
      <c r="A2" s="73" t="s">
        <v>377</v>
      </c>
      <c r="B2" s="31"/>
      <c r="C2" s="31"/>
      <c r="D2" s="31"/>
      <c r="E2" s="31"/>
      <c r="F2" s="74"/>
      <c r="G2" s="31"/>
      <c r="H2" s="74"/>
      <c r="I2" s="74"/>
      <c r="J2" s="31"/>
    </row>
    <row r="3" ht="17.25" customHeight="1" spans="1:1">
      <c r="A3" s="265" t="s">
        <v>54</v>
      </c>
    </row>
    <row r="4" ht="44.25" customHeight="1" spans="1:10">
      <c r="A4" s="75" t="s">
        <v>284</v>
      </c>
      <c r="B4" s="75" t="s">
        <v>285</v>
      </c>
      <c r="C4" s="75" t="s">
        <v>286</v>
      </c>
      <c r="D4" s="75" t="s">
        <v>287</v>
      </c>
      <c r="E4" s="75" t="s">
        <v>288</v>
      </c>
      <c r="F4" s="76" t="s">
        <v>289</v>
      </c>
      <c r="G4" s="75" t="s">
        <v>290</v>
      </c>
      <c r="H4" s="76" t="s">
        <v>291</v>
      </c>
      <c r="I4" s="76" t="s">
        <v>292</v>
      </c>
      <c r="J4" s="75" t="s">
        <v>293</v>
      </c>
    </row>
    <row r="5" ht="14.25" customHeight="1" spans="1:10">
      <c r="A5" s="75">
        <v>1</v>
      </c>
      <c r="B5" s="75">
        <v>2</v>
      </c>
      <c r="C5" s="75">
        <v>3</v>
      </c>
      <c r="D5" s="75">
        <v>4</v>
      </c>
      <c r="E5" s="75">
        <v>5</v>
      </c>
      <c r="F5" s="76">
        <v>6</v>
      </c>
      <c r="G5" s="75">
        <v>7</v>
      </c>
      <c r="H5" s="76">
        <v>8</v>
      </c>
      <c r="I5" s="76">
        <v>9</v>
      </c>
      <c r="J5" s="75">
        <v>10</v>
      </c>
    </row>
    <row r="6" ht="42" customHeight="1" spans="1:10">
      <c r="A6" s="77"/>
      <c r="B6" s="78"/>
      <c r="C6" s="78"/>
      <c r="D6" s="78"/>
      <c r="E6" s="77"/>
      <c r="F6" s="78"/>
      <c r="G6" s="77"/>
      <c r="H6" s="78"/>
      <c r="I6" s="78"/>
      <c r="J6" s="77"/>
    </row>
    <row r="7" ht="42" customHeight="1" spans="1:10">
      <c r="A7" s="77"/>
      <c r="B7" s="78"/>
      <c r="C7" s="78"/>
      <c r="D7" s="78"/>
      <c r="E7" s="77"/>
      <c r="F7" s="78"/>
      <c r="G7" s="77"/>
      <c r="H7" s="78"/>
      <c r="I7" s="78"/>
      <c r="J7" s="77"/>
    </row>
    <row r="8" ht="42" customHeight="1" spans="1:10">
      <c r="A8" s="77"/>
      <c r="B8" s="78"/>
      <c r="C8" s="78"/>
      <c r="D8" s="78"/>
      <c r="E8" s="77"/>
      <c r="F8" s="78"/>
      <c r="G8" s="77"/>
      <c r="H8" s="78"/>
      <c r="I8" s="78"/>
      <c r="J8" s="77"/>
    </row>
    <row r="9" ht="42" customHeight="1" spans="1:10">
      <c r="A9" s="77"/>
      <c r="B9" s="78"/>
      <c r="C9" s="78"/>
      <c r="D9" s="78"/>
      <c r="E9" s="77"/>
      <c r="F9" s="78"/>
      <c r="G9" s="77"/>
      <c r="H9" s="78"/>
      <c r="I9" s="78"/>
      <c r="J9" s="77"/>
    </row>
    <row r="10" ht="42" customHeight="1" spans="1:10">
      <c r="A10" s="77"/>
      <c r="B10" s="78"/>
      <c r="C10" s="78"/>
      <c r="D10" s="78"/>
      <c r="E10" s="77"/>
      <c r="F10" s="78"/>
      <c r="G10" s="77"/>
      <c r="H10" s="78"/>
      <c r="I10" s="78"/>
      <c r="J10" s="77"/>
    </row>
    <row r="11" ht="42" customHeight="1" spans="1:10">
      <c r="A11" s="77"/>
      <c r="B11" s="78"/>
      <c r="C11" s="78"/>
      <c r="D11" s="78"/>
      <c r="E11" s="77"/>
      <c r="F11" s="78"/>
      <c r="G11" s="77"/>
      <c r="H11" s="78"/>
      <c r="I11" s="78"/>
      <c r="J11" s="77"/>
    </row>
    <row r="14" ht="25" customHeight="1" spans="2:2">
      <c r="B14" t="s">
        <v>345</v>
      </c>
    </row>
  </sheetData>
  <mergeCells count="2">
    <mergeCell ref="A2:J2"/>
    <mergeCell ref="A3:H3"/>
  </mergeCells>
  <pageMargins left="0.751388888888889" right="0.751388888888889" top="1" bottom="1" header="0.5" footer="0.5"/>
  <pageSetup paperSize="9" scale="65" fitToHeight="0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H19"/>
  <sheetViews>
    <sheetView showZeros="0" workbookViewId="0">
      <selection activeCell="C19" sqref="C19"/>
    </sheetView>
  </sheetViews>
  <sheetFormatPr defaultColWidth="20" defaultRowHeight="15" customHeight="1" outlineLevelCol="7"/>
  <cols>
    <col min="1" max="16384" width="20" customWidth="1"/>
  </cols>
  <sheetData>
    <row r="1" ht="18.75" customHeight="1" spans="1:8">
      <c r="A1" s="59"/>
      <c r="B1" s="59"/>
      <c r="C1" s="59"/>
      <c r="D1" s="59"/>
      <c r="E1" s="59"/>
      <c r="F1" s="59"/>
      <c r="G1" s="59"/>
      <c r="H1" s="60" t="s">
        <v>378</v>
      </c>
    </row>
    <row r="2" ht="30.65" customHeight="1" spans="1:8">
      <c r="A2" s="61" t="s">
        <v>379</v>
      </c>
      <c r="B2" s="61"/>
      <c r="C2" s="61"/>
      <c r="D2" s="61"/>
      <c r="E2" s="61"/>
      <c r="F2" s="61"/>
      <c r="G2" s="61"/>
      <c r="H2" s="61"/>
    </row>
    <row r="3" ht="18.75" customHeight="1" spans="1:8">
      <c r="A3" s="59" t="s">
        <v>54</v>
      </c>
      <c r="B3" s="59"/>
      <c r="C3" s="59"/>
      <c r="D3" s="59"/>
      <c r="E3" s="59"/>
      <c r="F3" s="59"/>
      <c r="G3" s="59"/>
      <c r="H3" s="59"/>
    </row>
    <row r="4" ht="18.75" customHeight="1" spans="1:8">
      <c r="A4" s="62" t="s">
        <v>190</v>
      </c>
      <c r="B4" s="62" t="s">
        <v>380</v>
      </c>
      <c r="C4" s="62" t="s">
        <v>381</v>
      </c>
      <c r="D4" s="62" t="s">
        <v>382</v>
      </c>
      <c r="E4" s="62" t="s">
        <v>383</v>
      </c>
      <c r="F4" s="62" t="s">
        <v>384</v>
      </c>
      <c r="G4" s="62"/>
      <c r="H4" s="62"/>
    </row>
    <row r="5" ht="18.75" customHeight="1" spans="1:8">
      <c r="A5" s="62"/>
      <c r="B5" s="62"/>
      <c r="C5" s="62"/>
      <c r="D5" s="62"/>
      <c r="E5" s="62"/>
      <c r="F5" s="62" t="s">
        <v>352</v>
      </c>
      <c r="G5" s="62" t="s">
        <v>385</v>
      </c>
      <c r="H5" s="62" t="s">
        <v>386</v>
      </c>
    </row>
    <row r="6" ht="18.75" customHeight="1" spans="1:8">
      <c r="A6" s="63" t="s">
        <v>86</v>
      </c>
      <c r="B6" s="63" t="s">
        <v>87</v>
      </c>
      <c r="C6" s="63" t="s">
        <v>88</v>
      </c>
      <c r="D6" s="63" t="s">
        <v>89</v>
      </c>
      <c r="E6" s="63" t="s">
        <v>90</v>
      </c>
      <c r="F6" s="63" t="s">
        <v>91</v>
      </c>
      <c r="G6" s="63" t="s">
        <v>92</v>
      </c>
      <c r="H6" s="63" t="s">
        <v>93</v>
      </c>
    </row>
    <row r="7" ht="29.9" customHeight="1" spans="1:8">
      <c r="A7" s="64"/>
      <c r="B7" s="65"/>
      <c r="C7" s="65"/>
      <c r="D7" s="65"/>
      <c r="E7" s="62"/>
      <c r="F7" s="66"/>
      <c r="G7" s="67"/>
      <c r="H7" s="67"/>
    </row>
    <row r="8" ht="29.9" customHeight="1" spans="1:8">
      <c r="A8" s="64"/>
      <c r="B8" s="65"/>
      <c r="C8" s="65"/>
      <c r="D8" s="65"/>
      <c r="E8" s="62"/>
      <c r="F8" s="66"/>
      <c r="G8" s="67"/>
      <c r="H8" s="67"/>
    </row>
    <row r="9" ht="29.9" customHeight="1" spans="1:8">
      <c r="A9" s="64"/>
      <c r="B9" s="65"/>
      <c r="C9" s="65"/>
      <c r="D9" s="65"/>
      <c r="E9" s="62"/>
      <c r="F9" s="66"/>
      <c r="G9" s="67"/>
      <c r="H9" s="67"/>
    </row>
    <row r="10" ht="29.9" customHeight="1" spans="1:8">
      <c r="A10" s="64"/>
      <c r="B10" s="65"/>
      <c r="C10" s="65"/>
      <c r="D10" s="65"/>
      <c r="E10" s="62"/>
      <c r="F10" s="66"/>
      <c r="G10" s="67"/>
      <c r="H10" s="67"/>
    </row>
    <row r="11" ht="29.9" customHeight="1" spans="1:8">
      <c r="A11" s="64"/>
      <c r="B11" s="65"/>
      <c r="C11" s="65"/>
      <c r="D11" s="65"/>
      <c r="E11" s="62"/>
      <c r="F11" s="66"/>
      <c r="G11" s="67"/>
      <c r="H11" s="67"/>
    </row>
    <row r="12" ht="29.9" customHeight="1" spans="1:8">
      <c r="A12" s="64"/>
      <c r="B12" s="65"/>
      <c r="C12" s="65"/>
      <c r="D12" s="65"/>
      <c r="E12" s="62"/>
      <c r="F12" s="66"/>
      <c r="G12" s="67"/>
      <c r="H12" s="67"/>
    </row>
    <row r="13" ht="29.9" customHeight="1" spans="1:8">
      <c r="A13" s="64"/>
      <c r="B13" s="65"/>
      <c r="C13" s="65"/>
      <c r="D13" s="65"/>
      <c r="E13" s="62"/>
      <c r="F13" s="66"/>
      <c r="G13" s="67"/>
      <c r="H13" s="67"/>
    </row>
    <row r="14" ht="29.9" customHeight="1" spans="1:8">
      <c r="A14" s="64"/>
      <c r="B14" s="65"/>
      <c r="C14" s="65"/>
      <c r="D14" s="65"/>
      <c r="E14" s="62"/>
      <c r="F14" s="66"/>
      <c r="G14" s="67"/>
      <c r="H14" s="67"/>
    </row>
    <row r="15" ht="29.9" customHeight="1" spans="1:8">
      <c r="A15" s="64"/>
      <c r="B15" s="65"/>
      <c r="C15" s="65"/>
      <c r="D15" s="65"/>
      <c r="E15" s="62"/>
      <c r="F15" s="66"/>
      <c r="G15" s="67"/>
      <c r="H15" s="67"/>
    </row>
    <row r="16" s="57" customFormat="1" ht="20.15" customHeight="1" spans="1:8">
      <c r="A16" s="68" t="s">
        <v>58</v>
      </c>
      <c r="B16" s="68"/>
      <c r="C16" s="68"/>
      <c r="D16" s="68"/>
      <c r="E16" s="68"/>
      <c r="F16" s="69"/>
      <c r="G16" s="70"/>
      <c r="H16" s="70"/>
    </row>
    <row r="17" s="58" customFormat="1" ht="25" customHeight="1" spans="1:8">
      <c r="A17" s="71" t="s">
        <v>387</v>
      </c>
      <c r="B17" s="72"/>
      <c r="C17" s="72"/>
      <c r="D17" s="72"/>
      <c r="E17" s="72"/>
      <c r="F17" s="72"/>
      <c r="G17" s="72"/>
      <c r="H17" s="72"/>
    </row>
    <row r="19" ht="30" customHeight="1" spans="3:3">
      <c r="C19" t="s">
        <v>345</v>
      </c>
    </row>
  </sheetData>
  <mergeCells count="9">
    <mergeCell ref="A2:H2"/>
    <mergeCell ref="F4:H4"/>
    <mergeCell ref="A16:E16"/>
    <mergeCell ref="A17:H17"/>
    <mergeCell ref="A4:A5"/>
    <mergeCell ref="B4:B5"/>
    <mergeCell ref="C4:C5"/>
    <mergeCell ref="D4:D5"/>
    <mergeCell ref="E4:E5"/>
  </mergeCells>
  <pageMargins left="0.751388888888889" right="0.751388888888889" top="1" bottom="1" header="0.5" footer="0.5"/>
  <pageSetup paperSize="9" scale="65" fitToHeight="0" orientation="landscape" horizontalDpi="600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9"/>
  <sheetViews>
    <sheetView showZeros="0" workbookViewId="0">
      <selection activeCell="D19" sqref="D19"/>
    </sheetView>
  </sheetViews>
  <sheetFormatPr defaultColWidth="18.1333333333333" defaultRowHeight="14.25" customHeight="1"/>
  <cols>
    <col min="1" max="16384" width="18.1333333333333" customWidth="1"/>
  </cols>
  <sheetData>
    <row r="1" ht="13.5" customHeight="1" spans="4:11">
      <c r="D1" s="30"/>
      <c r="E1" s="30"/>
      <c r="F1" s="30"/>
      <c r="G1" s="30"/>
      <c r="K1" s="51" t="s">
        <v>388</v>
      </c>
    </row>
    <row r="2" ht="27.75" customHeight="1" spans="1:11">
      <c r="A2" s="31" t="s">
        <v>389</v>
      </c>
      <c r="B2" s="31"/>
      <c r="C2" s="31"/>
      <c r="D2" s="31"/>
      <c r="E2" s="31"/>
      <c r="F2" s="31"/>
      <c r="G2" s="31"/>
      <c r="H2" s="31"/>
      <c r="I2" s="31"/>
      <c r="J2" s="31"/>
      <c r="K2" s="31"/>
    </row>
    <row r="3" ht="13.5" customHeight="1" spans="1:11">
      <c r="A3" s="265" t="s">
        <v>54</v>
      </c>
      <c r="B3" s="33"/>
      <c r="C3" s="33"/>
      <c r="D3" s="33"/>
      <c r="E3" s="33"/>
      <c r="F3" s="33"/>
      <c r="G3" s="33"/>
      <c r="H3" s="34"/>
      <c r="I3" s="34"/>
      <c r="J3" s="34"/>
      <c r="K3" s="52" t="s">
        <v>1</v>
      </c>
    </row>
    <row r="4" ht="21.75" customHeight="1" spans="1:11">
      <c r="A4" s="35" t="s">
        <v>256</v>
      </c>
      <c r="B4" s="35" t="s">
        <v>192</v>
      </c>
      <c r="C4" s="35" t="s">
        <v>257</v>
      </c>
      <c r="D4" s="36" t="s">
        <v>193</v>
      </c>
      <c r="E4" s="36" t="s">
        <v>194</v>
      </c>
      <c r="F4" s="36" t="s">
        <v>258</v>
      </c>
      <c r="G4" s="36" t="s">
        <v>259</v>
      </c>
      <c r="H4" s="37" t="s">
        <v>58</v>
      </c>
      <c r="I4" s="53" t="s">
        <v>390</v>
      </c>
      <c r="J4" s="54"/>
      <c r="K4" s="55"/>
    </row>
    <row r="5" ht="21.75" customHeight="1" spans="1:11">
      <c r="A5" s="38"/>
      <c r="B5" s="38"/>
      <c r="C5" s="38"/>
      <c r="D5" s="39"/>
      <c r="E5" s="39"/>
      <c r="F5" s="39"/>
      <c r="G5" s="39"/>
      <c r="H5" s="40"/>
      <c r="I5" s="36" t="s">
        <v>62</v>
      </c>
      <c r="J5" s="36" t="s">
        <v>63</v>
      </c>
      <c r="K5" s="36" t="s">
        <v>64</v>
      </c>
    </row>
    <row r="6" ht="40.5" customHeight="1" spans="1:11">
      <c r="A6" s="41"/>
      <c r="B6" s="41"/>
      <c r="C6" s="41"/>
      <c r="D6" s="42"/>
      <c r="E6" s="42"/>
      <c r="F6" s="42"/>
      <c r="G6" s="42"/>
      <c r="H6" s="43"/>
      <c r="I6" s="42" t="s">
        <v>61</v>
      </c>
      <c r="J6" s="42"/>
      <c r="K6" s="42"/>
    </row>
    <row r="7" ht="15" customHeight="1" spans="1:11">
      <c r="A7" s="44">
        <v>1</v>
      </c>
      <c r="B7" s="44">
        <v>2</v>
      </c>
      <c r="C7" s="44">
        <v>3</v>
      </c>
      <c r="D7" s="44">
        <v>4</v>
      </c>
      <c r="E7" s="44">
        <v>5</v>
      </c>
      <c r="F7" s="44">
        <v>6</v>
      </c>
      <c r="G7" s="44">
        <v>7</v>
      </c>
      <c r="H7" s="44">
        <v>8</v>
      </c>
      <c r="I7" s="44">
        <v>9</v>
      </c>
      <c r="J7" s="56">
        <v>10</v>
      </c>
      <c r="K7" s="56">
        <v>11</v>
      </c>
    </row>
    <row r="8" ht="36" customHeight="1" spans="1:11">
      <c r="A8" s="44"/>
      <c r="B8" s="44"/>
      <c r="C8" s="44"/>
      <c r="D8" s="44"/>
      <c r="E8" s="44"/>
      <c r="F8" s="44"/>
      <c r="G8" s="44"/>
      <c r="H8" s="44"/>
      <c r="I8" s="44"/>
      <c r="J8" s="56"/>
      <c r="K8" s="56"/>
    </row>
    <row r="9" ht="36" customHeight="1" spans="1:11">
      <c r="A9" s="44"/>
      <c r="B9" s="44"/>
      <c r="C9" s="44"/>
      <c r="D9" s="44"/>
      <c r="E9" s="44"/>
      <c r="F9" s="44"/>
      <c r="G9" s="44"/>
      <c r="H9" s="44"/>
      <c r="I9" s="44"/>
      <c r="J9" s="56"/>
      <c r="K9" s="56"/>
    </row>
    <row r="10" ht="36" customHeight="1" spans="1:11">
      <c r="A10" s="44"/>
      <c r="B10" s="44"/>
      <c r="C10" s="44"/>
      <c r="D10" s="44"/>
      <c r="E10" s="44"/>
      <c r="F10" s="44"/>
      <c r="G10" s="44"/>
      <c r="H10" s="44"/>
      <c r="I10" s="44"/>
      <c r="J10" s="56"/>
      <c r="K10" s="56"/>
    </row>
    <row r="11" ht="36" customHeight="1" spans="1:11">
      <c r="A11" s="44"/>
      <c r="B11" s="44"/>
      <c r="C11" s="44"/>
      <c r="D11" s="44"/>
      <c r="E11" s="44"/>
      <c r="F11" s="44"/>
      <c r="G11" s="44"/>
      <c r="H11" s="44"/>
      <c r="I11" s="44"/>
      <c r="J11" s="56"/>
      <c r="K11" s="56"/>
    </row>
    <row r="12" ht="36" customHeight="1" spans="1:11">
      <c r="A12" s="44"/>
      <c r="B12" s="44"/>
      <c r="C12" s="44"/>
      <c r="D12" s="44"/>
      <c r="E12" s="44"/>
      <c r="F12" s="44"/>
      <c r="G12" s="44"/>
      <c r="H12" s="44"/>
      <c r="I12" s="44"/>
      <c r="J12" s="56"/>
      <c r="K12" s="56"/>
    </row>
    <row r="13" ht="36" customHeight="1" spans="1:11">
      <c r="A13" s="44"/>
      <c r="B13" s="44"/>
      <c r="C13" s="44"/>
      <c r="D13" s="44"/>
      <c r="E13" s="44"/>
      <c r="F13" s="44"/>
      <c r="G13" s="44"/>
      <c r="H13" s="44"/>
      <c r="I13" s="44"/>
      <c r="J13" s="56"/>
      <c r="K13" s="56"/>
    </row>
    <row r="14" ht="36" customHeight="1" spans="1:11">
      <c r="A14" s="45"/>
      <c r="B14" s="46"/>
      <c r="C14" s="45"/>
      <c r="D14" s="45"/>
      <c r="E14" s="45"/>
      <c r="F14" s="45"/>
      <c r="G14" s="45"/>
      <c r="H14" s="47"/>
      <c r="I14" s="47"/>
      <c r="J14" s="47"/>
      <c r="K14" s="47"/>
    </row>
    <row r="15" ht="36" customHeight="1" spans="1:11">
      <c r="A15" s="46"/>
      <c r="B15" s="46"/>
      <c r="C15" s="46"/>
      <c r="D15" s="46"/>
      <c r="E15" s="46"/>
      <c r="F15" s="46"/>
      <c r="G15" s="46"/>
      <c r="H15" s="47"/>
      <c r="I15" s="47"/>
      <c r="J15" s="47"/>
      <c r="K15" s="47"/>
    </row>
    <row r="16" ht="18.75" customHeight="1" spans="1:11">
      <c r="A16" s="48" t="s">
        <v>344</v>
      </c>
      <c r="B16" s="49"/>
      <c r="C16" s="49"/>
      <c r="D16" s="49"/>
      <c r="E16" s="49"/>
      <c r="F16" s="49"/>
      <c r="G16" s="50"/>
      <c r="H16" s="47"/>
      <c r="I16" s="47"/>
      <c r="J16" s="47"/>
      <c r="K16" s="47"/>
    </row>
    <row r="19" ht="24" customHeight="1" spans="4:4">
      <c r="D19" t="s">
        <v>345</v>
      </c>
    </row>
  </sheetData>
  <mergeCells count="15">
    <mergeCell ref="A2:K2"/>
    <mergeCell ref="A3:G3"/>
    <mergeCell ref="I4:K4"/>
    <mergeCell ref="A16:G16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1388888888889" right="0.751388888888889" top="1" bottom="1" header="0.5" footer="0.5"/>
  <pageSetup paperSize="9" scale="59" fitToHeight="0" orientation="landscape" horizontalDpi="600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2"/>
  <sheetViews>
    <sheetView showZeros="0" workbookViewId="0">
      <selection activeCell="O21" sqref="O21"/>
    </sheetView>
  </sheetViews>
  <sheetFormatPr defaultColWidth="8" defaultRowHeight="14.25" customHeight="1" outlineLevelCol="6"/>
  <cols>
    <col min="1" max="4" width="17.5416666666667" style="1" customWidth="1"/>
    <col min="5" max="7" width="18.4166666666667" style="1" customWidth="1"/>
    <col min="8" max="16384" width="8" style="1"/>
  </cols>
  <sheetData>
    <row r="1" s="1" customFormat="1" ht="13.5" customHeight="1" spans="1:7">
      <c r="A1" s="2"/>
      <c r="B1" s="2"/>
      <c r="C1" s="2"/>
      <c r="D1" s="3"/>
      <c r="E1" s="4"/>
      <c r="F1" s="4"/>
      <c r="G1" s="5" t="s">
        <v>391</v>
      </c>
    </row>
    <row r="2" s="1" customFormat="1" ht="27.75" customHeight="1" spans="1:7">
      <c r="A2" s="6" t="str">
        <f>"2026"&amp;"年部门项目支出中期规划预算表"</f>
        <v>2026年部门项目支出中期规划预算表</v>
      </c>
      <c r="B2" s="6"/>
      <c r="C2" s="6"/>
      <c r="D2" s="6"/>
      <c r="E2" s="6"/>
      <c r="F2" s="6"/>
      <c r="G2" s="6"/>
    </row>
    <row r="3" s="1" customFormat="1" ht="13.5" customHeight="1" spans="1:7">
      <c r="A3" s="7" t="str">
        <f>"单位名称："&amp;"陇川县总工会"</f>
        <v>单位名称：陇川县总工会</v>
      </c>
      <c r="B3" s="8"/>
      <c r="C3" s="8"/>
      <c r="D3" s="8"/>
      <c r="E3" s="9"/>
      <c r="F3" s="9"/>
      <c r="G3" s="10" t="s">
        <v>1</v>
      </c>
    </row>
    <row r="4" s="1" customFormat="1" ht="21.75" customHeight="1" spans="1:7">
      <c r="A4" s="11" t="s">
        <v>257</v>
      </c>
      <c r="B4" s="11" t="s">
        <v>256</v>
      </c>
      <c r="C4" s="11" t="s">
        <v>192</v>
      </c>
      <c r="D4" s="12" t="s">
        <v>392</v>
      </c>
      <c r="E4" s="13" t="s">
        <v>62</v>
      </c>
      <c r="F4" s="14"/>
      <c r="G4" s="15"/>
    </row>
    <row r="5" s="1" customFormat="1" ht="21.75" customHeight="1" spans="1:7">
      <c r="A5" s="16"/>
      <c r="B5" s="16"/>
      <c r="C5" s="16"/>
      <c r="D5" s="17"/>
      <c r="E5" s="12" t="str">
        <f>"2026"&amp;"年"</f>
        <v>2026年</v>
      </c>
      <c r="F5" s="12" t="str">
        <f>"2026"+1&amp;"年"</f>
        <v>2027年</v>
      </c>
      <c r="G5" s="12" t="str">
        <f>"2026"+2&amp;"年"</f>
        <v>2028年</v>
      </c>
    </row>
    <row r="6" s="1" customFormat="1" ht="40.5" customHeight="1" spans="1:7">
      <c r="A6" s="18"/>
      <c r="B6" s="18"/>
      <c r="C6" s="18"/>
      <c r="D6" s="19"/>
      <c r="E6" s="19"/>
      <c r="F6" s="19"/>
      <c r="G6" s="19"/>
    </row>
    <row r="7" s="1" customFormat="1" ht="15" customHeight="1" spans="1:7">
      <c r="A7" s="20">
        <v>1</v>
      </c>
      <c r="B7" s="20">
        <v>2</v>
      </c>
      <c r="C7" s="20">
        <v>3</v>
      </c>
      <c r="D7" s="21">
        <v>4</v>
      </c>
      <c r="E7" s="20">
        <v>5</v>
      </c>
      <c r="F7" s="20">
        <v>6</v>
      </c>
      <c r="G7" s="20">
        <v>7</v>
      </c>
    </row>
    <row r="8" s="1" customFormat="1" ht="52.5" customHeight="1" spans="1:7">
      <c r="A8" s="22" t="s">
        <v>73</v>
      </c>
      <c r="B8" s="23"/>
      <c r="C8" s="23"/>
      <c r="D8" s="23"/>
      <c r="E8" s="24">
        <v>350000</v>
      </c>
      <c r="F8" s="24">
        <v>350000</v>
      </c>
      <c r="G8" s="24">
        <v>350000</v>
      </c>
    </row>
    <row r="9" s="1" customFormat="1" ht="52.5" customHeight="1" spans="1:7">
      <c r="A9" s="25"/>
      <c r="B9" s="23" t="s">
        <v>393</v>
      </c>
      <c r="C9" s="23" t="s">
        <v>274</v>
      </c>
      <c r="D9" s="23" t="s">
        <v>394</v>
      </c>
      <c r="E9" s="24">
        <v>150000</v>
      </c>
      <c r="F9" s="24">
        <v>150000</v>
      </c>
      <c r="G9" s="24">
        <v>150000</v>
      </c>
    </row>
    <row r="10" s="1" customFormat="1" ht="52.5" customHeight="1" spans="1:7">
      <c r="A10" s="26"/>
      <c r="B10" s="23" t="s">
        <v>395</v>
      </c>
      <c r="C10" s="23" t="s">
        <v>279</v>
      </c>
      <c r="D10" s="23" t="s">
        <v>394</v>
      </c>
      <c r="E10" s="24">
        <v>100000</v>
      </c>
      <c r="F10" s="24">
        <v>100000</v>
      </c>
      <c r="G10" s="24">
        <v>100000</v>
      </c>
    </row>
    <row r="11" s="1" customFormat="1" ht="52.5" customHeight="1" spans="1:7">
      <c r="A11" s="26"/>
      <c r="B11" s="23" t="s">
        <v>395</v>
      </c>
      <c r="C11" s="23" t="s">
        <v>262</v>
      </c>
      <c r="D11" s="23" t="s">
        <v>394</v>
      </c>
      <c r="E11" s="24">
        <v>100000</v>
      </c>
      <c r="F11" s="24">
        <v>100000</v>
      </c>
      <c r="G11" s="24">
        <v>100000</v>
      </c>
    </row>
    <row r="12" s="1" customFormat="1" ht="30" customHeight="1" spans="1:7">
      <c r="A12" s="27" t="s">
        <v>58</v>
      </c>
      <c r="B12" s="28"/>
      <c r="C12" s="28"/>
      <c r="D12" s="29"/>
      <c r="E12" s="24">
        <v>350000</v>
      </c>
      <c r="F12" s="24">
        <v>350000</v>
      </c>
      <c r="G12" s="24">
        <v>350000</v>
      </c>
    </row>
  </sheetData>
  <mergeCells count="11">
    <mergeCell ref="A2:G2"/>
    <mergeCell ref="A3:D3"/>
    <mergeCell ref="E4:G4"/>
    <mergeCell ref="A12:D12"/>
    <mergeCell ref="A4:A6"/>
    <mergeCell ref="B4:B6"/>
    <mergeCell ref="C4:C6"/>
    <mergeCell ref="D4:D6"/>
    <mergeCell ref="E5:E6"/>
    <mergeCell ref="F5:F6"/>
    <mergeCell ref="G5:G6"/>
  </mergeCells>
  <pageMargins left="0.751388888888889" right="0.751388888888889" top="1" bottom="1" header="0.5" footer="0.5"/>
  <pageSetup paperSize="9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9"/>
  <sheetViews>
    <sheetView showZeros="0" workbookViewId="0">
      <selection activeCell="J21" sqref="J21"/>
    </sheetView>
  </sheetViews>
  <sheetFormatPr defaultColWidth="8" defaultRowHeight="14.25" customHeight="1"/>
  <cols>
    <col min="1" max="1" width="21.1416666666667" customWidth="1"/>
    <col min="2" max="2" width="13.6333333333333" customWidth="1"/>
    <col min="3" max="19" width="10.1333333333333" customWidth="1"/>
  </cols>
  <sheetData>
    <row r="1" ht="12" customHeight="1" spans="1:18">
      <c r="A1" s="231"/>
      <c r="J1" s="249"/>
      <c r="R1" s="51" t="s">
        <v>52</v>
      </c>
    </row>
    <row r="2" ht="36" customHeight="1" spans="1:19">
      <c r="A2" s="232" t="s">
        <v>53</v>
      </c>
      <c r="B2" s="137"/>
      <c r="C2" s="137"/>
      <c r="D2" s="137"/>
      <c r="E2" s="137"/>
      <c r="F2" s="137"/>
      <c r="G2" s="137"/>
      <c r="H2" s="137"/>
      <c r="I2" s="137"/>
      <c r="J2" s="125"/>
      <c r="K2" s="137"/>
      <c r="L2" s="137"/>
      <c r="M2" s="137"/>
      <c r="N2" s="137"/>
      <c r="O2" s="137"/>
      <c r="P2" s="137"/>
      <c r="Q2" s="137"/>
      <c r="R2" s="137"/>
      <c r="S2" s="137"/>
    </row>
    <row r="3" ht="20.25" customHeight="1" spans="1:19">
      <c r="A3" s="107" t="s">
        <v>54</v>
      </c>
      <c r="B3" s="108"/>
      <c r="C3" s="108"/>
      <c r="D3" s="108"/>
      <c r="E3" s="108"/>
      <c r="F3" s="108"/>
      <c r="G3" s="108"/>
      <c r="H3" s="108"/>
      <c r="I3" s="108"/>
      <c r="J3" s="250"/>
      <c r="K3" s="108"/>
      <c r="L3" s="108"/>
      <c r="M3" s="108"/>
      <c r="N3" s="251"/>
      <c r="O3" s="251"/>
      <c r="P3" s="251"/>
      <c r="Q3" s="251"/>
      <c r="R3" s="251" t="s">
        <v>1</v>
      </c>
      <c r="S3" s="251" t="s">
        <v>55</v>
      </c>
    </row>
    <row r="4" ht="18.75" customHeight="1" spans="1:19">
      <c r="A4" s="233" t="s">
        <v>56</v>
      </c>
      <c r="B4" s="234" t="s">
        <v>57</v>
      </c>
      <c r="C4" s="234" t="s">
        <v>58</v>
      </c>
      <c r="D4" s="235" t="s">
        <v>59</v>
      </c>
      <c r="E4" s="236"/>
      <c r="F4" s="236"/>
      <c r="G4" s="236"/>
      <c r="H4" s="236"/>
      <c r="I4" s="236"/>
      <c r="J4" s="235"/>
      <c r="K4" s="236"/>
      <c r="L4" s="236"/>
      <c r="M4" s="236"/>
      <c r="N4" s="252"/>
      <c r="O4" s="252" t="s">
        <v>60</v>
      </c>
      <c r="P4" s="252"/>
      <c r="Q4" s="252"/>
      <c r="R4" s="252"/>
      <c r="S4" s="252"/>
    </row>
    <row r="5" ht="18" customHeight="1" spans="1:19">
      <c r="A5" s="237"/>
      <c r="B5" s="238"/>
      <c r="C5" s="238"/>
      <c r="D5" s="238" t="s">
        <v>61</v>
      </c>
      <c r="E5" s="238" t="s">
        <v>62</v>
      </c>
      <c r="F5" s="238" t="s">
        <v>63</v>
      </c>
      <c r="G5" s="238" t="s">
        <v>64</v>
      </c>
      <c r="H5" s="238" t="s">
        <v>65</v>
      </c>
      <c r="I5" s="253" t="s">
        <v>66</v>
      </c>
      <c r="J5" s="254"/>
      <c r="K5" s="253" t="s">
        <v>67</v>
      </c>
      <c r="L5" s="253" t="s">
        <v>68</v>
      </c>
      <c r="M5" s="253" t="s">
        <v>69</v>
      </c>
      <c r="N5" s="240" t="s">
        <v>70</v>
      </c>
      <c r="O5" s="255" t="s">
        <v>61</v>
      </c>
      <c r="P5" s="255" t="s">
        <v>62</v>
      </c>
      <c r="Q5" s="255" t="s">
        <v>63</v>
      </c>
      <c r="R5" s="255" t="s">
        <v>64</v>
      </c>
      <c r="S5" s="255" t="s">
        <v>71</v>
      </c>
    </row>
    <row r="6" ht="29.25" customHeight="1" spans="1:19">
      <c r="A6" s="239"/>
      <c r="B6" s="240"/>
      <c r="C6" s="240"/>
      <c r="D6" s="240"/>
      <c r="E6" s="240"/>
      <c r="F6" s="240"/>
      <c r="G6" s="240"/>
      <c r="H6" s="240"/>
      <c r="I6" s="256" t="s">
        <v>61</v>
      </c>
      <c r="J6" s="256" t="s">
        <v>72</v>
      </c>
      <c r="K6" s="256" t="s">
        <v>67</v>
      </c>
      <c r="L6" s="256" t="s">
        <v>68</v>
      </c>
      <c r="M6" s="256" t="s">
        <v>69</v>
      </c>
      <c r="N6" s="256" t="s">
        <v>70</v>
      </c>
      <c r="O6" s="256"/>
      <c r="P6" s="256"/>
      <c r="Q6" s="256"/>
      <c r="R6" s="256"/>
      <c r="S6" s="256"/>
    </row>
    <row r="7" ht="16.5" customHeight="1" spans="1:19">
      <c r="A7" s="241">
        <v>1</v>
      </c>
      <c r="B7" s="242">
        <v>2</v>
      </c>
      <c r="C7" s="242">
        <v>3</v>
      </c>
      <c r="D7" s="242">
        <v>4</v>
      </c>
      <c r="E7" s="241">
        <v>5</v>
      </c>
      <c r="F7" s="242">
        <v>6</v>
      </c>
      <c r="G7" s="242">
        <v>7</v>
      </c>
      <c r="H7" s="241">
        <v>8</v>
      </c>
      <c r="I7" s="242">
        <v>9</v>
      </c>
      <c r="J7" s="257">
        <v>10</v>
      </c>
      <c r="K7" s="257">
        <v>11</v>
      </c>
      <c r="L7" s="48">
        <v>12</v>
      </c>
      <c r="M7" s="257">
        <v>13</v>
      </c>
      <c r="N7" s="257">
        <v>14</v>
      </c>
      <c r="O7" s="257">
        <v>15</v>
      </c>
      <c r="P7" s="257">
        <v>16</v>
      </c>
      <c r="Q7" s="257">
        <v>17</v>
      </c>
      <c r="R7" s="257">
        <v>18</v>
      </c>
      <c r="S7" s="257">
        <v>19</v>
      </c>
    </row>
    <row r="8" ht="31.4" customHeight="1" spans="1:19">
      <c r="A8" s="45">
        <v>202001</v>
      </c>
      <c r="B8" s="243" t="s">
        <v>73</v>
      </c>
      <c r="C8" s="24">
        <v>1355231.52</v>
      </c>
      <c r="D8" s="24">
        <v>1355231.52</v>
      </c>
      <c r="E8" s="24">
        <v>1355231.52</v>
      </c>
      <c r="F8" s="244"/>
      <c r="G8" s="244"/>
      <c r="H8" s="244"/>
      <c r="I8" s="244"/>
      <c r="J8" s="244"/>
      <c r="K8" s="244"/>
      <c r="L8" s="244"/>
      <c r="M8" s="244"/>
      <c r="N8" s="244"/>
      <c r="O8" s="244"/>
      <c r="P8" s="244"/>
      <c r="Q8" s="244"/>
      <c r="R8" s="244"/>
      <c r="S8" s="244"/>
    </row>
    <row r="9" ht="31.4" customHeight="1" spans="1:19">
      <c r="A9" s="45"/>
      <c r="B9" s="45"/>
      <c r="C9" s="98"/>
      <c r="D9" s="245"/>
      <c r="E9" s="244"/>
      <c r="F9" s="244"/>
      <c r="G9" s="244"/>
      <c r="H9" s="244"/>
      <c r="I9" s="244"/>
      <c r="J9" s="244"/>
      <c r="K9" s="244"/>
      <c r="L9" s="244"/>
      <c r="M9" s="244"/>
      <c r="N9" s="244"/>
      <c r="O9" s="244"/>
      <c r="P9" s="244"/>
      <c r="Q9" s="244"/>
      <c r="R9" s="244"/>
      <c r="S9" s="244"/>
    </row>
    <row r="10" ht="31.4" customHeight="1" spans="1:19">
      <c r="A10" s="45"/>
      <c r="B10" s="45"/>
      <c r="C10" s="98"/>
      <c r="D10" s="245"/>
      <c r="E10" s="244"/>
      <c r="F10" s="244"/>
      <c r="G10" s="244"/>
      <c r="H10" s="244"/>
      <c r="I10" s="244"/>
      <c r="J10" s="244"/>
      <c r="K10" s="244"/>
      <c r="L10" s="244"/>
      <c r="M10" s="244"/>
      <c r="N10" s="244"/>
      <c r="O10" s="244"/>
      <c r="P10" s="244"/>
      <c r="Q10" s="244"/>
      <c r="R10" s="244"/>
      <c r="S10" s="244"/>
    </row>
    <row r="11" ht="31.4" customHeight="1" spans="1:19">
      <c r="A11" s="45"/>
      <c r="B11" s="45"/>
      <c r="C11" s="98"/>
      <c r="D11" s="245"/>
      <c r="E11" s="244"/>
      <c r="F11" s="244"/>
      <c r="G11" s="244"/>
      <c r="H11" s="244"/>
      <c r="I11" s="244"/>
      <c r="J11" s="244"/>
      <c r="K11" s="244"/>
      <c r="L11" s="244"/>
      <c r="M11" s="244"/>
      <c r="N11" s="244"/>
      <c r="O11" s="244"/>
      <c r="P11" s="244"/>
      <c r="Q11" s="244"/>
      <c r="R11" s="244"/>
      <c r="S11" s="244"/>
    </row>
    <row r="12" ht="31.4" customHeight="1" spans="1:19">
      <c r="A12" s="45"/>
      <c r="B12" s="45"/>
      <c r="C12" s="98"/>
      <c r="D12" s="245"/>
      <c r="E12" s="244"/>
      <c r="F12" s="244"/>
      <c r="G12" s="244"/>
      <c r="H12" s="244"/>
      <c r="I12" s="244"/>
      <c r="J12" s="244"/>
      <c r="K12" s="244"/>
      <c r="L12" s="244"/>
      <c r="M12" s="244"/>
      <c r="N12" s="244"/>
      <c r="O12" s="244"/>
      <c r="P12" s="244"/>
      <c r="Q12" s="244"/>
      <c r="R12" s="244"/>
      <c r="S12" s="244"/>
    </row>
    <row r="13" ht="31.4" customHeight="1" spans="1:19">
      <c r="A13" s="45"/>
      <c r="B13" s="45"/>
      <c r="C13" s="98"/>
      <c r="D13" s="245"/>
      <c r="E13" s="244"/>
      <c r="F13" s="244"/>
      <c r="G13" s="244"/>
      <c r="H13" s="244"/>
      <c r="I13" s="244"/>
      <c r="J13" s="244"/>
      <c r="K13" s="244"/>
      <c r="L13" s="244"/>
      <c r="M13" s="244"/>
      <c r="N13" s="244"/>
      <c r="O13" s="244"/>
      <c r="P13" s="244"/>
      <c r="Q13" s="244"/>
      <c r="R13" s="244"/>
      <c r="S13" s="244"/>
    </row>
    <row r="14" ht="31.4" customHeight="1" spans="1:19">
      <c r="A14" s="45"/>
      <c r="B14" s="45"/>
      <c r="C14" s="98"/>
      <c r="D14" s="245"/>
      <c r="E14" s="244"/>
      <c r="F14" s="244"/>
      <c r="G14" s="244"/>
      <c r="H14" s="244"/>
      <c r="I14" s="244"/>
      <c r="J14" s="244"/>
      <c r="K14" s="244"/>
      <c r="L14" s="244"/>
      <c r="M14" s="244"/>
      <c r="N14" s="244"/>
      <c r="O14" s="244"/>
      <c r="P14" s="244"/>
      <c r="Q14" s="244"/>
      <c r="R14" s="244"/>
      <c r="S14" s="244"/>
    </row>
    <row r="15" ht="31.4" customHeight="1" spans="1:19">
      <c r="A15" s="45"/>
      <c r="B15" s="45"/>
      <c r="C15" s="98"/>
      <c r="D15" s="245"/>
      <c r="E15" s="244"/>
      <c r="F15" s="244"/>
      <c r="G15" s="244"/>
      <c r="H15" s="244"/>
      <c r="I15" s="244"/>
      <c r="J15" s="244"/>
      <c r="K15" s="244"/>
      <c r="L15" s="244"/>
      <c r="M15" s="244"/>
      <c r="N15" s="244"/>
      <c r="O15" s="244"/>
      <c r="P15" s="244"/>
      <c r="Q15" s="244"/>
      <c r="R15" s="244"/>
      <c r="S15" s="244"/>
    </row>
    <row r="16" ht="33" customHeight="1" spans="1:19">
      <c r="A16" s="45"/>
      <c r="B16" s="45"/>
      <c r="C16" s="98"/>
      <c r="D16" s="245"/>
      <c r="E16" s="244"/>
      <c r="F16" s="244"/>
      <c r="G16" s="244"/>
      <c r="H16" s="244"/>
      <c r="I16" s="244"/>
      <c r="J16" s="244"/>
      <c r="K16" s="244"/>
      <c r="L16" s="244"/>
      <c r="M16" s="244"/>
      <c r="N16" s="244"/>
      <c r="O16" s="244"/>
      <c r="P16" s="244"/>
      <c r="Q16" s="244"/>
      <c r="R16" s="244"/>
      <c r="S16" s="244"/>
    </row>
    <row r="17" s="57" customFormat="1" ht="23" customHeight="1" spans="1:19">
      <c r="A17" s="246" t="s">
        <v>58</v>
      </c>
      <c r="B17" s="247"/>
      <c r="C17" s="24">
        <v>1355231.52</v>
      </c>
      <c r="D17" s="24">
        <v>1355231.52</v>
      </c>
      <c r="E17" s="24">
        <v>1355231.52</v>
      </c>
      <c r="F17" s="248"/>
      <c r="G17" s="248"/>
      <c r="H17" s="248"/>
      <c r="I17" s="248"/>
      <c r="J17" s="248"/>
      <c r="K17" s="248"/>
      <c r="L17" s="248"/>
      <c r="M17" s="248"/>
      <c r="N17" s="248"/>
      <c r="O17" s="248"/>
      <c r="P17" s="248"/>
      <c r="Q17" s="248"/>
      <c r="R17" s="248"/>
      <c r="S17" s="248"/>
    </row>
    <row r="18" customHeight="1" spans="1:19">
      <c r="A18" s="80"/>
      <c r="B18" s="80"/>
      <c r="C18" s="80"/>
      <c r="D18" s="80"/>
      <c r="E18" s="80"/>
      <c r="F18" s="80"/>
      <c r="G18" s="80"/>
      <c r="H18" s="80"/>
      <c r="I18" s="80"/>
      <c r="J18" s="80"/>
      <c r="K18" s="80"/>
      <c r="L18" s="80"/>
      <c r="M18" s="80"/>
      <c r="N18" s="80"/>
      <c r="O18" s="80"/>
      <c r="P18" s="80"/>
      <c r="Q18" s="80"/>
      <c r="R18" s="80"/>
      <c r="S18" s="80"/>
    </row>
    <row r="19" customHeight="1" spans="1:19">
      <c r="A19" s="80"/>
      <c r="B19" s="80"/>
      <c r="C19" s="80"/>
      <c r="D19" s="80"/>
      <c r="E19" s="80"/>
      <c r="F19" s="80"/>
      <c r="G19" s="80"/>
      <c r="H19" s="80"/>
      <c r="I19" s="80"/>
      <c r="J19" s="80"/>
      <c r="K19" s="80"/>
      <c r="L19" s="80"/>
      <c r="M19" s="80"/>
      <c r="N19" s="80"/>
      <c r="O19" s="80"/>
      <c r="P19" s="80"/>
      <c r="Q19" s="80"/>
      <c r="R19" s="80"/>
      <c r="S19" s="80"/>
    </row>
  </sheetData>
  <mergeCells count="20">
    <mergeCell ref="R1:S1"/>
    <mergeCell ref="A2:S2"/>
    <mergeCell ref="A3:D3"/>
    <mergeCell ref="R3:S3"/>
    <mergeCell ref="D4:N4"/>
    <mergeCell ref="O4:S4"/>
    <mergeCell ref="I5:N5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1388888888889" right="0.751388888888889" top="1" bottom="1" header="0.5" footer="0.5"/>
  <pageSetup paperSize="9" scale="64" fitToHeight="0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32"/>
  <sheetViews>
    <sheetView showZeros="0" workbookViewId="0">
      <selection activeCell="R7" sqref="R7"/>
    </sheetView>
  </sheetViews>
  <sheetFormatPr defaultColWidth="7.74166666666667" defaultRowHeight="15" customHeight="1"/>
  <cols>
    <col min="1" max="1" width="8.425" style="1" customWidth="1"/>
    <col min="2" max="2" width="17.75" style="1" customWidth="1"/>
    <col min="3" max="6" width="12.6666666666667" style="1" customWidth="1"/>
    <col min="7" max="7" width="11.05" style="1" customWidth="1"/>
    <col min="8" max="8" width="8.375" style="1" customWidth="1"/>
    <col min="9" max="9" width="6.375" style="1" customWidth="1"/>
    <col min="10" max="13" width="11.175" style="1" customWidth="1"/>
    <col min="14" max="14" width="5.05" style="1" customWidth="1"/>
    <col min="15" max="15" width="11.175" style="1" customWidth="1"/>
    <col min="16" max="16384" width="7.74166666666667" style="1"/>
  </cols>
  <sheetData>
    <row r="1" s="1" customFormat="1" ht="18.75" customHeight="1" spans="1:15">
      <c r="A1" s="222"/>
      <c r="B1" s="222"/>
      <c r="C1" s="222"/>
      <c r="D1" s="222"/>
      <c r="E1" s="222"/>
      <c r="F1" s="222"/>
      <c r="G1" s="222"/>
      <c r="H1" s="222"/>
      <c r="I1" s="222"/>
      <c r="J1" s="222"/>
      <c r="K1" s="222"/>
      <c r="L1" s="222"/>
      <c r="M1" s="222"/>
      <c r="N1" s="229" t="s">
        <v>74</v>
      </c>
      <c r="O1" s="229"/>
    </row>
    <row r="2" s="1" customFormat="1" ht="36" customHeight="1" spans="1:15">
      <c r="A2" s="223" t="str">
        <f>"2026"&amp;"年部门支出预算表"</f>
        <v>2026年部门支出预算表</v>
      </c>
      <c r="B2" s="223"/>
      <c r="C2" s="223"/>
      <c r="D2" s="223"/>
      <c r="E2" s="223"/>
      <c r="F2" s="223"/>
      <c r="G2" s="223"/>
      <c r="H2" s="223"/>
      <c r="I2" s="223"/>
      <c r="J2" s="223"/>
      <c r="K2" s="223"/>
      <c r="L2" s="223"/>
      <c r="M2" s="223"/>
      <c r="N2" s="223"/>
      <c r="O2" s="223"/>
    </row>
    <row r="3" s="1" customFormat="1" ht="18.75" customHeight="1" spans="1:15">
      <c r="A3" s="224" t="str">
        <f>"单位名称："&amp;"陇川县总工会"</f>
        <v>单位名称：陇川县总工会</v>
      </c>
      <c r="B3" s="224"/>
      <c r="C3" s="224"/>
      <c r="D3" s="224"/>
      <c r="E3" s="224"/>
      <c r="F3" s="224"/>
      <c r="G3" s="225"/>
      <c r="H3" s="225"/>
      <c r="I3" s="225"/>
      <c r="J3" s="225"/>
      <c r="K3" s="225"/>
      <c r="L3" s="225"/>
      <c r="M3" s="225"/>
      <c r="N3" s="230" t="s">
        <v>1</v>
      </c>
      <c r="O3" s="230"/>
    </row>
    <row r="4" s="1" customFormat="1" ht="31.5" customHeight="1" spans="1:15">
      <c r="A4" s="226" t="s">
        <v>75</v>
      </c>
      <c r="B4" s="226" t="s">
        <v>76</v>
      </c>
      <c r="C4" s="226" t="s">
        <v>58</v>
      </c>
      <c r="D4" s="226" t="s">
        <v>62</v>
      </c>
      <c r="E4" s="226"/>
      <c r="F4" s="226"/>
      <c r="G4" s="226" t="s">
        <v>63</v>
      </c>
      <c r="H4" s="226" t="s">
        <v>64</v>
      </c>
      <c r="I4" s="226" t="s">
        <v>77</v>
      </c>
      <c r="J4" s="226" t="s">
        <v>78</v>
      </c>
      <c r="K4" s="226"/>
      <c r="L4" s="226"/>
      <c r="M4" s="226"/>
      <c r="N4" s="226"/>
      <c r="O4" s="226"/>
    </row>
    <row r="5" s="1" customFormat="1" ht="91" customHeight="1" spans="1:15">
      <c r="A5" s="226"/>
      <c r="B5" s="226"/>
      <c r="C5" s="226"/>
      <c r="D5" s="226" t="s">
        <v>61</v>
      </c>
      <c r="E5" s="226" t="s">
        <v>79</v>
      </c>
      <c r="F5" s="226" t="s">
        <v>80</v>
      </c>
      <c r="G5" s="226"/>
      <c r="H5" s="226"/>
      <c r="I5" s="226"/>
      <c r="J5" s="226" t="s">
        <v>61</v>
      </c>
      <c r="K5" s="226" t="s">
        <v>81</v>
      </c>
      <c r="L5" s="226" t="s">
        <v>82</v>
      </c>
      <c r="M5" s="226" t="s">
        <v>83</v>
      </c>
      <c r="N5" s="226" t="s">
        <v>84</v>
      </c>
      <c r="O5" s="226" t="s">
        <v>85</v>
      </c>
    </row>
    <row r="6" s="1" customFormat="1" ht="18.75" customHeight="1" spans="1:15">
      <c r="A6" s="227" t="s">
        <v>86</v>
      </c>
      <c r="B6" s="227" t="s">
        <v>87</v>
      </c>
      <c r="C6" s="227" t="s">
        <v>88</v>
      </c>
      <c r="D6" s="227" t="s">
        <v>89</v>
      </c>
      <c r="E6" s="227" t="s">
        <v>90</v>
      </c>
      <c r="F6" s="227" t="s">
        <v>91</v>
      </c>
      <c r="G6" s="227" t="s">
        <v>92</v>
      </c>
      <c r="H6" s="227" t="s">
        <v>93</v>
      </c>
      <c r="I6" s="227" t="s">
        <v>94</v>
      </c>
      <c r="J6" s="227" t="s">
        <v>95</v>
      </c>
      <c r="K6" s="227" t="s">
        <v>96</v>
      </c>
      <c r="L6" s="227" t="s">
        <v>97</v>
      </c>
      <c r="M6" s="227" t="s">
        <v>98</v>
      </c>
      <c r="N6" s="227" t="s">
        <v>99</v>
      </c>
      <c r="O6" s="227" t="s">
        <v>100</v>
      </c>
    </row>
    <row r="7" s="1" customFormat="1" ht="52.5" customHeight="1" spans="1:15">
      <c r="A7" s="228" t="s">
        <v>101</v>
      </c>
      <c r="B7" s="228" t="s">
        <v>102</v>
      </c>
      <c r="C7" s="179">
        <v>1093117</v>
      </c>
      <c r="D7" s="179">
        <v>1093117</v>
      </c>
      <c r="E7" s="179">
        <v>743117</v>
      </c>
      <c r="F7" s="179">
        <v>350000</v>
      </c>
      <c r="G7" s="179"/>
      <c r="H7" s="179"/>
      <c r="I7" s="179"/>
      <c r="J7" s="179"/>
      <c r="K7" s="179"/>
      <c r="L7" s="179"/>
      <c r="M7" s="179"/>
      <c r="N7" s="179"/>
      <c r="O7" s="179"/>
    </row>
    <row r="8" s="1" customFormat="1" ht="52.5" customHeight="1" spans="1:15">
      <c r="A8" s="228" t="s">
        <v>103</v>
      </c>
      <c r="B8" s="228" t="s">
        <v>104</v>
      </c>
      <c r="C8" s="179">
        <v>1093117</v>
      </c>
      <c r="D8" s="179">
        <v>1093117</v>
      </c>
      <c r="E8" s="179">
        <v>743117</v>
      </c>
      <c r="F8" s="179">
        <v>350000</v>
      </c>
      <c r="G8" s="179">
        <v>1005231.52</v>
      </c>
      <c r="H8" s="179"/>
      <c r="I8" s="179"/>
      <c r="J8" s="179"/>
      <c r="K8" s="179"/>
      <c r="L8" s="179"/>
      <c r="M8" s="179"/>
      <c r="N8" s="179"/>
      <c r="O8" s="179"/>
    </row>
    <row r="9" s="1" customFormat="1" ht="52.5" customHeight="1" spans="1:15">
      <c r="A9" s="228" t="s">
        <v>105</v>
      </c>
      <c r="B9" s="228" t="s">
        <v>106</v>
      </c>
      <c r="C9" s="179">
        <v>843117</v>
      </c>
      <c r="D9" s="179">
        <v>843117</v>
      </c>
      <c r="E9" s="179">
        <v>743117</v>
      </c>
      <c r="F9" s="179">
        <v>100000</v>
      </c>
      <c r="G9" s="179"/>
      <c r="H9" s="179"/>
      <c r="I9" s="179"/>
      <c r="J9" s="179"/>
      <c r="K9" s="179"/>
      <c r="L9" s="179"/>
      <c r="M9" s="179"/>
      <c r="N9" s="179"/>
      <c r="O9" s="179"/>
    </row>
    <row r="10" s="1" customFormat="1" ht="52.5" customHeight="1" spans="1:15">
      <c r="A10" s="228" t="s">
        <v>107</v>
      </c>
      <c r="B10" s="228" t="s">
        <v>108</v>
      </c>
      <c r="C10" s="179">
        <v>250000</v>
      </c>
      <c r="D10" s="179">
        <v>250000</v>
      </c>
      <c r="E10" s="179"/>
      <c r="F10" s="179">
        <v>250000</v>
      </c>
      <c r="G10" s="179">
        <v>1005231.52</v>
      </c>
      <c r="H10" s="179"/>
      <c r="I10" s="179"/>
      <c r="J10" s="179"/>
      <c r="K10" s="179"/>
      <c r="L10" s="179"/>
      <c r="M10" s="179"/>
      <c r="N10" s="179"/>
      <c r="O10" s="179"/>
    </row>
    <row r="11" s="1" customFormat="1" ht="52.5" customHeight="1" spans="1:15">
      <c r="A11" s="228" t="s">
        <v>109</v>
      </c>
      <c r="B11" s="228" t="s">
        <v>110</v>
      </c>
      <c r="C11" s="179">
        <v>114304.3</v>
      </c>
      <c r="D11" s="179">
        <v>114304.3</v>
      </c>
      <c r="E11" s="179">
        <v>114304.3</v>
      </c>
      <c r="F11" s="179"/>
      <c r="G11" s="179"/>
      <c r="H11" s="179"/>
      <c r="I11" s="179"/>
      <c r="J11" s="179"/>
      <c r="K11" s="179"/>
      <c r="L11" s="179"/>
      <c r="M11" s="179"/>
      <c r="N11" s="179"/>
      <c r="O11" s="179"/>
    </row>
    <row r="12" s="1" customFormat="1" ht="52.5" customHeight="1" spans="1:15">
      <c r="A12" s="228" t="s">
        <v>111</v>
      </c>
      <c r="B12" s="228" t="s">
        <v>112</v>
      </c>
      <c r="C12" s="179">
        <v>112802.72</v>
      </c>
      <c r="D12" s="179">
        <v>112802.72</v>
      </c>
      <c r="E12" s="179">
        <v>112802.72</v>
      </c>
      <c r="F12" s="179"/>
      <c r="G12" s="179"/>
      <c r="H12" s="179"/>
      <c r="I12" s="179"/>
      <c r="J12" s="179"/>
      <c r="K12" s="179"/>
      <c r="L12" s="179"/>
      <c r="M12" s="179"/>
      <c r="N12" s="179"/>
      <c r="O12" s="179"/>
    </row>
    <row r="13" s="1" customFormat="1" ht="52.5" customHeight="1" spans="1:15">
      <c r="A13" s="228" t="s">
        <v>113</v>
      </c>
      <c r="B13" s="228" t="s">
        <v>114</v>
      </c>
      <c r="C13" s="179">
        <v>9000</v>
      </c>
      <c r="D13" s="179">
        <v>9000</v>
      </c>
      <c r="E13" s="179">
        <v>9000</v>
      </c>
      <c r="F13" s="179"/>
      <c r="G13" s="179"/>
      <c r="H13" s="179"/>
      <c r="I13" s="179"/>
      <c r="J13" s="179"/>
      <c r="K13" s="179"/>
      <c r="L13" s="179"/>
      <c r="M13" s="179"/>
      <c r="N13" s="179"/>
      <c r="O13" s="179"/>
    </row>
    <row r="14" s="1" customFormat="1" ht="52.5" customHeight="1" spans="1:15">
      <c r="A14" s="228" t="s">
        <v>115</v>
      </c>
      <c r="B14" s="228" t="s">
        <v>116</v>
      </c>
      <c r="C14" s="179">
        <v>103802.72</v>
      </c>
      <c r="D14" s="179">
        <v>103802.72</v>
      </c>
      <c r="E14" s="179">
        <v>103802.72</v>
      </c>
      <c r="F14" s="179"/>
      <c r="G14" s="179"/>
      <c r="H14" s="179"/>
      <c r="I14" s="179"/>
      <c r="J14" s="179"/>
      <c r="K14" s="179"/>
      <c r="L14" s="179"/>
      <c r="M14" s="179"/>
      <c r="N14" s="179"/>
      <c r="O14" s="179"/>
    </row>
    <row r="15" s="1" customFormat="1" ht="52.5" customHeight="1" spans="1:15">
      <c r="A15" s="228" t="s">
        <v>117</v>
      </c>
      <c r="B15" s="228" t="s">
        <v>118</v>
      </c>
      <c r="C15" s="179">
        <v>1501.58</v>
      </c>
      <c r="D15" s="179">
        <v>1501.58</v>
      </c>
      <c r="E15" s="179">
        <v>1501.58</v>
      </c>
      <c r="F15" s="179"/>
      <c r="G15" s="179"/>
      <c r="H15" s="179"/>
      <c r="I15" s="179"/>
      <c r="J15" s="179"/>
      <c r="K15" s="179"/>
      <c r="L15" s="179"/>
      <c r="M15" s="179"/>
      <c r="N15" s="179"/>
      <c r="O15" s="179"/>
    </row>
    <row r="16" s="1" customFormat="1" ht="52.5" customHeight="1" spans="1:15">
      <c r="A16" s="228" t="s">
        <v>119</v>
      </c>
      <c r="B16" s="228" t="s">
        <v>118</v>
      </c>
      <c r="C16" s="179">
        <v>1501.58</v>
      </c>
      <c r="D16" s="179">
        <v>1501.58</v>
      </c>
      <c r="E16" s="179">
        <v>1501.58</v>
      </c>
      <c r="F16" s="179"/>
      <c r="G16" s="179"/>
      <c r="H16" s="179"/>
      <c r="I16" s="179"/>
      <c r="J16" s="179"/>
      <c r="K16" s="179"/>
      <c r="L16" s="179"/>
      <c r="M16" s="179"/>
      <c r="N16" s="179"/>
      <c r="O16" s="179"/>
    </row>
    <row r="17" s="1" customFormat="1" ht="52.5" customHeight="1" spans="1:15">
      <c r="A17" s="228" t="s">
        <v>120</v>
      </c>
      <c r="B17" s="228" t="s">
        <v>121</v>
      </c>
      <c r="C17" s="179">
        <v>69966.22</v>
      </c>
      <c r="D17" s="179">
        <v>69966.22</v>
      </c>
      <c r="E17" s="179">
        <v>69966.22</v>
      </c>
      <c r="F17" s="179"/>
      <c r="G17" s="179"/>
      <c r="H17" s="179"/>
      <c r="I17" s="179"/>
      <c r="J17" s="179"/>
      <c r="K17" s="179"/>
      <c r="L17" s="179"/>
      <c r="M17" s="179"/>
      <c r="N17" s="179"/>
      <c r="O17" s="179"/>
    </row>
    <row r="18" s="1" customFormat="1" ht="52.5" customHeight="1" spans="1:15">
      <c r="A18" s="228" t="s">
        <v>122</v>
      </c>
      <c r="B18" s="228" t="s">
        <v>123</v>
      </c>
      <c r="C18" s="179">
        <v>69966.22</v>
      </c>
      <c r="D18" s="179">
        <v>69966.22</v>
      </c>
      <c r="E18" s="179">
        <v>69966.22</v>
      </c>
      <c r="F18" s="179"/>
      <c r="G18" s="179"/>
      <c r="H18" s="179"/>
      <c r="I18" s="179"/>
      <c r="J18" s="179"/>
      <c r="K18" s="179"/>
      <c r="L18" s="179"/>
      <c r="M18" s="179"/>
      <c r="N18" s="179"/>
      <c r="O18" s="179"/>
    </row>
    <row r="19" s="1" customFormat="1" ht="52.5" customHeight="1" spans="1:15">
      <c r="A19" s="228" t="s">
        <v>124</v>
      </c>
      <c r="B19" s="228" t="s">
        <v>125</v>
      </c>
      <c r="C19" s="179">
        <v>43973.55</v>
      </c>
      <c r="D19" s="179">
        <v>43973.55</v>
      </c>
      <c r="E19" s="179">
        <v>43973.55</v>
      </c>
      <c r="F19" s="179"/>
      <c r="G19" s="179"/>
      <c r="H19" s="179"/>
      <c r="I19" s="179"/>
      <c r="J19" s="179"/>
      <c r="K19" s="179"/>
      <c r="L19" s="179"/>
      <c r="M19" s="179"/>
      <c r="N19" s="179"/>
      <c r="O19" s="179"/>
    </row>
    <row r="20" s="1" customFormat="1" ht="52.5" customHeight="1" spans="1:15">
      <c r="A20" s="228" t="s">
        <v>126</v>
      </c>
      <c r="B20" s="228" t="s">
        <v>127</v>
      </c>
      <c r="C20" s="179"/>
      <c r="D20" s="179"/>
      <c r="E20" s="179"/>
      <c r="F20" s="179"/>
      <c r="G20" s="179"/>
      <c r="H20" s="179"/>
      <c r="I20" s="179"/>
      <c r="J20" s="179"/>
      <c r="K20" s="179"/>
      <c r="L20" s="179"/>
      <c r="M20" s="179"/>
      <c r="N20" s="179"/>
      <c r="O20" s="179"/>
    </row>
    <row r="21" s="1" customFormat="1" ht="52.5" customHeight="1" spans="1:15">
      <c r="A21" s="228" t="s">
        <v>128</v>
      </c>
      <c r="B21" s="228" t="s">
        <v>129</v>
      </c>
      <c r="C21" s="179">
        <v>24695.14</v>
      </c>
      <c r="D21" s="179">
        <v>24695.14</v>
      </c>
      <c r="E21" s="179">
        <v>24695.14</v>
      </c>
      <c r="F21" s="179"/>
      <c r="G21" s="179"/>
      <c r="H21" s="179"/>
      <c r="I21" s="179"/>
      <c r="J21" s="179"/>
      <c r="K21" s="179"/>
      <c r="L21" s="179"/>
      <c r="M21" s="179"/>
      <c r="N21" s="179"/>
      <c r="O21" s="179"/>
    </row>
    <row r="22" s="1" customFormat="1" ht="52.5" customHeight="1" spans="1:15">
      <c r="A22" s="228" t="s">
        <v>130</v>
      </c>
      <c r="B22" s="228" t="s">
        <v>131</v>
      </c>
      <c r="C22" s="179">
        <v>1297.53</v>
      </c>
      <c r="D22" s="179">
        <v>1297.53</v>
      </c>
      <c r="E22" s="179">
        <v>1297.53</v>
      </c>
      <c r="F22" s="179"/>
      <c r="G22" s="179"/>
      <c r="H22" s="179"/>
      <c r="I22" s="179"/>
      <c r="J22" s="179"/>
      <c r="K22" s="179"/>
      <c r="L22" s="179"/>
      <c r="M22" s="179"/>
      <c r="N22" s="179"/>
      <c r="O22" s="179"/>
    </row>
    <row r="23" s="1" customFormat="1" ht="52.5" customHeight="1" spans="1:15">
      <c r="A23" s="228" t="s">
        <v>132</v>
      </c>
      <c r="B23" s="228" t="s">
        <v>133</v>
      </c>
      <c r="C23" s="179">
        <v>77844</v>
      </c>
      <c r="D23" s="179">
        <v>77844</v>
      </c>
      <c r="E23" s="179">
        <v>77844</v>
      </c>
      <c r="F23" s="179"/>
      <c r="G23" s="179"/>
      <c r="H23" s="179"/>
      <c r="I23" s="179"/>
      <c r="J23" s="179"/>
      <c r="K23" s="179"/>
      <c r="L23" s="179"/>
      <c r="M23" s="179"/>
      <c r="N23" s="179"/>
      <c r="O23" s="179"/>
    </row>
    <row r="24" s="1" customFormat="1" ht="52.5" customHeight="1" spans="1:15">
      <c r="A24" s="228" t="s">
        <v>134</v>
      </c>
      <c r="B24" s="228" t="s">
        <v>135</v>
      </c>
      <c r="C24" s="179">
        <v>77844</v>
      </c>
      <c r="D24" s="179">
        <v>77844</v>
      </c>
      <c r="E24" s="179">
        <v>77844</v>
      </c>
      <c r="F24" s="179"/>
      <c r="G24" s="179"/>
      <c r="H24" s="179"/>
      <c r="I24" s="179"/>
      <c r="J24" s="179"/>
      <c r="K24" s="179"/>
      <c r="L24" s="179"/>
      <c r="M24" s="179"/>
      <c r="N24" s="179"/>
      <c r="O24" s="179"/>
    </row>
    <row r="25" s="1" customFormat="1" ht="52.5" customHeight="1" spans="1:15">
      <c r="A25" s="228" t="s">
        <v>136</v>
      </c>
      <c r="B25" s="228" t="s">
        <v>137</v>
      </c>
      <c r="C25" s="179">
        <v>77844</v>
      </c>
      <c r="D25" s="179">
        <v>77844</v>
      </c>
      <c r="E25" s="179">
        <v>77844</v>
      </c>
      <c r="F25" s="179"/>
      <c r="G25" s="179"/>
      <c r="H25" s="179"/>
      <c r="I25" s="179"/>
      <c r="J25" s="179"/>
      <c r="K25" s="179"/>
      <c r="L25" s="179"/>
      <c r="M25" s="179"/>
      <c r="N25" s="179"/>
      <c r="O25" s="179"/>
    </row>
    <row r="26" s="1" customFormat="1" ht="30" customHeight="1" spans="1:15">
      <c r="A26" s="227" t="s">
        <v>58</v>
      </c>
      <c r="B26" s="227"/>
      <c r="C26" s="179">
        <v>1355231.52</v>
      </c>
      <c r="D26" s="179">
        <v>1355231.52</v>
      </c>
      <c r="E26" s="179">
        <v>1005231.52</v>
      </c>
      <c r="F26" s="179">
        <v>350000</v>
      </c>
      <c r="G26" s="179"/>
      <c r="H26" s="179"/>
      <c r="I26" s="179"/>
      <c r="J26" s="179"/>
      <c r="K26" s="179"/>
      <c r="L26" s="179"/>
      <c r="M26" s="179"/>
      <c r="N26" s="179"/>
      <c r="O26" s="179"/>
    </row>
    <row r="27" customHeight="1" spans="1:15">
      <c r="A27" s="171"/>
      <c r="B27" s="171"/>
      <c r="C27" s="171"/>
      <c r="D27" s="171"/>
      <c r="E27" s="171"/>
      <c r="F27" s="171"/>
      <c r="G27" s="171"/>
      <c r="H27" s="171"/>
      <c r="I27" s="171"/>
      <c r="J27" s="171"/>
      <c r="K27" s="171"/>
      <c r="L27" s="171"/>
      <c r="M27" s="171"/>
      <c r="N27" s="171"/>
      <c r="O27" s="171"/>
    </row>
    <row r="28" customHeight="1" spans="1:15">
      <c r="A28" s="171"/>
      <c r="B28" s="171"/>
      <c r="C28" s="171"/>
      <c r="D28" s="171"/>
      <c r="E28" s="171"/>
      <c r="F28" s="171"/>
      <c r="G28" s="171"/>
      <c r="H28" s="171"/>
      <c r="I28" s="171"/>
      <c r="J28" s="171"/>
      <c r="K28" s="171"/>
      <c r="L28" s="171"/>
      <c r="M28" s="171"/>
      <c r="N28" s="171"/>
      <c r="O28" s="171"/>
    </row>
    <row r="29" customHeight="1" spans="1:15">
      <c r="A29" s="171"/>
      <c r="B29" s="171"/>
      <c r="C29" s="171"/>
      <c r="D29" s="171"/>
      <c r="E29" s="171"/>
      <c r="F29" s="171"/>
      <c r="G29" s="171"/>
      <c r="H29" s="171"/>
      <c r="I29" s="171"/>
      <c r="J29" s="171"/>
      <c r="K29" s="171"/>
      <c r="L29" s="171"/>
      <c r="M29" s="171"/>
      <c r="N29" s="171"/>
      <c r="O29" s="171"/>
    </row>
    <row r="30" customHeight="1" spans="1:15">
      <c r="A30" s="171"/>
      <c r="B30" s="171"/>
      <c r="C30" s="171"/>
      <c r="D30" s="171"/>
      <c r="E30" s="171"/>
      <c r="F30" s="171"/>
      <c r="G30" s="171"/>
      <c r="H30" s="171"/>
      <c r="I30" s="171"/>
      <c r="J30" s="171"/>
      <c r="K30" s="171"/>
      <c r="L30" s="171"/>
      <c r="M30" s="171"/>
      <c r="N30" s="171"/>
      <c r="O30" s="171"/>
    </row>
    <row r="31" customHeight="1" spans="1:15">
      <c r="A31" s="171"/>
      <c r="B31" s="171"/>
      <c r="C31" s="171"/>
      <c r="D31" s="171"/>
      <c r="E31" s="171"/>
      <c r="F31" s="171"/>
      <c r="G31" s="171"/>
      <c r="H31" s="171"/>
      <c r="I31" s="171"/>
      <c r="J31" s="171"/>
      <c r="K31" s="171"/>
      <c r="L31" s="171"/>
      <c r="M31" s="171"/>
      <c r="N31" s="171"/>
      <c r="O31" s="171"/>
    </row>
    <row r="32" customHeight="1" spans="1:15">
      <c r="A32" s="171"/>
      <c r="B32" s="171"/>
      <c r="C32" s="171"/>
      <c r="D32" s="171"/>
      <c r="E32" s="171"/>
      <c r="F32" s="171"/>
      <c r="G32" s="171"/>
      <c r="H32" s="171"/>
      <c r="I32" s="171"/>
      <c r="J32" s="171"/>
      <c r="K32" s="171"/>
      <c r="L32" s="171"/>
      <c r="M32" s="171"/>
      <c r="N32" s="171"/>
      <c r="O32" s="171"/>
    </row>
  </sheetData>
  <mergeCells count="13">
    <mergeCell ref="N1:O1"/>
    <mergeCell ref="A2:O2"/>
    <mergeCell ref="A3:F3"/>
    <mergeCell ref="N3:O3"/>
    <mergeCell ref="D4:F4"/>
    <mergeCell ref="J4:O4"/>
    <mergeCell ref="A26:B26"/>
    <mergeCell ref="A4:A5"/>
    <mergeCell ref="B4:B5"/>
    <mergeCell ref="C4:C5"/>
    <mergeCell ref="G4:G5"/>
    <mergeCell ref="H4:H5"/>
    <mergeCell ref="I4:I5"/>
  </mergeCells>
  <pageMargins left="0.751388888888889" right="0.751388888888889" top="1" bottom="1" header="0.5" footer="0.5"/>
  <pageSetup paperSize="9" scale="89" fitToHeight="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7"/>
  <sheetViews>
    <sheetView showZeros="0" workbookViewId="0">
      <selection activeCell="G28" sqref="G28"/>
    </sheetView>
  </sheetViews>
  <sheetFormatPr defaultColWidth="8" defaultRowHeight="14.25" customHeight="1" outlineLevelCol="3"/>
  <cols>
    <col min="1" max="1" width="28.675" style="1" customWidth="1"/>
    <col min="2" max="2" width="20.925" style="1" customWidth="1"/>
    <col min="3" max="3" width="36" style="1" customWidth="1"/>
    <col min="4" max="4" width="31.8666666666667" style="1" customWidth="1"/>
    <col min="5" max="16384" width="8" style="1"/>
  </cols>
  <sheetData>
    <row r="1" s="1" customFormat="1" ht="17.25" customHeight="1" spans="1:4">
      <c r="A1" s="206"/>
      <c r="B1" s="206"/>
      <c r="C1" s="206"/>
      <c r="D1" s="207" t="s">
        <v>138</v>
      </c>
    </row>
    <row r="2" s="1" customFormat="1" ht="30.75" customHeight="1" spans="1:4">
      <c r="A2" s="208" t="str">
        <f>"2026"&amp;"年部门财政拨款收支预算总表"</f>
        <v>2026年部门财政拨款收支预算总表</v>
      </c>
      <c r="B2" s="208"/>
      <c r="C2" s="208"/>
      <c r="D2" s="208"/>
    </row>
    <row r="3" s="1" customFormat="1" ht="18.75" customHeight="1" spans="1:4">
      <c r="A3" s="209" t="str">
        <f>"单位名称："&amp;"陇川县总工会"</f>
        <v>单位名称：陇川县总工会</v>
      </c>
      <c r="B3" s="210"/>
      <c r="C3" s="210"/>
      <c r="D3" s="211" t="s">
        <v>1</v>
      </c>
    </row>
    <row r="4" s="1" customFormat="1" ht="19.5" customHeight="1" spans="1:4">
      <c r="A4" s="192" t="s">
        <v>139</v>
      </c>
      <c r="B4" s="194"/>
      <c r="C4" s="192" t="s">
        <v>140</v>
      </c>
      <c r="D4" s="194"/>
    </row>
    <row r="5" s="1" customFormat="1" ht="21.75" customHeight="1" spans="1:4">
      <c r="A5" s="191" t="s">
        <v>141</v>
      </c>
      <c r="B5" s="12" t="s">
        <v>142</v>
      </c>
      <c r="C5" s="191" t="s">
        <v>143</v>
      </c>
      <c r="D5" s="12" t="s">
        <v>142</v>
      </c>
    </row>
    <row r="6" s="1" customFormat="1" ht="17.25" customHeight="1" spans="1:4">
      <c r="A6" s="195"/>
      <c r="B6" s="19"/>
      <c r="C6" s="195"/>
      <c r="D6" s="19"/>
    </row>
    <row r="7" s="1" customFormat="1" ht="19.5" customHeight="1" spans="1:4">
      <c r="A7" s="212" t="s">
        <v>144</v>
      </c>
      <c r="B7" s="24">
        <v>1355231.52</v>
      </c>
      <c r="C7" s="213" t="s">
        <v>145</v>
      </c>
      <c r="D7" s="24">
        <v>1355231.52</v>
      </c>
    </row>
    <row r="8" s="1" customFormat="1" ht="19.5" customHeight="1" spans="1:4">
      <c r="A8" s="212" t="s">
        <v>146</v>
      </c>
      <c r="B8" s="24">
        <v>1355231.52</v>
      </c>
      <c r="C8" s="214" t="s">
        <v>147</v>
      </c>
      <c r="D8" s="24">
        <v>1093117</v>
      </c>
    </row>
    <row r="9" s="1" customFormat="1" ht="19.5" customHeight="1" spans="1:4">
      <c r="A9" s="215" t="s">
        <v>148</v>
      </c>
      <c r="B9" s="24"/>
      <c r="C9" s="214" t="s">
        <v>149</v>
      </c>
      <c r="D9" s="24"/>
    </row>
    <row r="10" s="1" customFormat="1" ht="19.5" customHeight="1" spans="1:4">
      <c r="A10" s="215" t="s">
        <v>150</v>
      </c>
      <c r="B10" s="24"/>
      <c r="C10" s="214" t="s">
        <v>151</v>
      </c>
      <c r="D10" s="24"/>
    </row>
    <row r="11" s="1" customFormat="1" ht="19.5" customHeight="1" spans="1:4">
      <c r="A11" s="215" t="s">
        <v>152</v>
      </c>
      <c r="B11" s="24"/>
      <c r="C11" s="214" t="s">
        <v>153</v>
      </c>
      <c r="D11" s="24"/>
    </row>
    <row r="12" s="1" customFormat="1" ht="19.5" customHeight="1" spans="1:4">
      <c r="A12" s="215" t="s">
        <v>146</v>
      </c>
      <c r="B12" s="24"/>
      <c r="C12" s="214" t="s">
        <v>154</v>
      </c>
      <c r="D12" s="24"/>
    </row>
    <row r="13" s="1" customFormat="1" ht="19.5" customHeight="1" spans="1:4">
      <c r="A13" s="215" t="s">
        <v>148</v>
      </c>
      <c r="B13" s="24"/>
      <c r="C13" s="214" t="s">
        <v>155</v>
      </c>
      <c r="D13" s="24"/>
    </row>
    <row r="14" s="1" customFormat="1" ht="19.5" customHeight="1" spans="1:4">
      <c r="A14" s="215" t="s">
        <v>150</v>
      </c>
      <c r="B14" s="24"/>
      <c r="C14" s="214" t="s">
        <v>156</v>
      </c>
      <c r="D14" s="24"/>
    </row>
    <row r="15" s="1" customFormat="1" ht="19.5" customHeight="1" spans="1:4">
      <c r="A15" s="216"/>
      <c r="B15" s="24"/>
      <c r="C15" s="214" t="s">
        <v>157</v>
      </c>
      <c r="D15" s="24">
        <v>114304.3</v>
      </c>
    </row>
    <row r="16" s="1" customFormat="1" ht="19.5" customHeight="1" spans="1:4">
      <c r="A16" s="216"/>
      <c r="B16" s="24"/>
      <c r="C16" s="214" t="s">
        <v>158</v>
      </c>
      <c r="D16" s="24">
        <v>69966.22</v>
      </c>
    </row>
    <row r="17" s="1" customFormat="1" ht="19.5" customHeight="1" spans="1:4">
      <c r="A17" s="216"/>
      <c r="B17" s="24"/>
      <c r="C17" s="214" t="s">
        <v>159</v>
      </c>
      <c r="D17" s="24"/>
    </row>
    <row r="18" s="1" customFormat="1" ht="19.5" customHeight="1" spans="1:4">
      <c r="A18" s="216"/>
      <c r="B18" s="24"/>
      <c r="C18" s="214" t="s">
        <v>160</v>
      </c>
      <c r="D18" s="24"/>
    </row>
    <row r="19" s="1" customFormat="1" ht="19.5" customHeight="1" spans="1:4">
      <c r="A19" s="216"/>
      <c r="B19" s="24"/>
      <c r="C19" s="214" t="s">
        <v>161</v>
      </c>
      <c r="D19" s="24"/>
    </row>
    <row r="20" s="1" customFormat="1" ht="19.5" customHeight="1" spans="1:4">
      <c r="A20" s="212"/>
      <c r="B20" s="24"/>
      <c r="C20" s="214" t="s">
        <v>162</v>
      </c>
      <c r="D20" s="24"/>
    </row>
    <row r="21" s="1" customFormat="1" ht="19.5" customHeight="1" spans="1:4">
      <c r="A21" s="212"/>
      <c r="B21" s="24"/>
      <c r="C21" s="213" t="s">
        <v>163</v>
      </c>
      <c r="D21" s="24"/>
    </row>
    <row r="22" s="1" customFormat="1" ht="19.5" customHeight="1" spans="1:4">
      <c r="A22" s="212"/>
      <c r="B22" s="24"/>
      <c r="C22" s="213" t="s">
        <v>164</v>
      </c>
      <c r="D22" s="24"/>
    </row>
    <row r="23" s="1" customFormat="1" ht="19.5" customHeight="1" spans="1:4">
      <c r="A23" s="212"/>
      <c r="B23" s="24"/>
      <c r="C23" s="213" t="s">
        <v>165</v>
      </c>
      <c r="D23" s="24"/>
    </row>
    <row r="24" s="1" customFormat="1" ht="19.5" customHeight="1" spans="1:4">
      <c r="A24" s="212"/>
      <c r="B24" s="24"/>
      <c r="C24" s="213" t="s">
        <v>166</v>
      </c>
      <c r="D24" s="24"/>
    </row>
    <row r="25" s="1" customFormat="1" ht="19.5" customHeight="1" spans="1:4">
      <c r="A25" s="212"/>
      <c r="B25" s="24"/>
      <c r="C25" s="213" t="s">
        <v>167</v>
      </c>
      <c r="D25" s="24"/>
    </row>
    <row r="26" s="1" customFormat="1" ht="19.5" customHeight="1" spans="1:4">
      <c r="A26" s="217"/>
      <c r="B26" s="24"/>
      <c r="C26" s="213" t="s">
        <v>168</v>
      </c>
      <c r="D26" s="24">
        <v>77844</v>
      </c>
    </row>
    <row r="27" s="1" customFormat="1" ht="19.5" customHeight="1" spans="1:4">
      <c r="A27" s="212"/>
      <c r="B27" s="24"/>
      <c r="C27" s="213" t="s">
        <v>169</v>
      </c>
      <c r="D27" s="24"/>
    </row>
    <row r="28" s="1" customFormat="1" customHeight="1" spans="1:4">
      <c r="A28" s="212"/>
      <c r="B28" s="24"/>
      <c r="C28" s="218" t="s">
        <v>170</v>
      </c>
      <c r="D28" s="24"/>
    </row>
    <row r="29" s="1" customFormat="1" ht="19.5" customHeight="1" spans="1:4">
      <c r="A29" s="212"/>
      <c r="B29" s="24"/>
      <c r="C29" s="213" t="s">
        <v>171</v>
      </c>
      <c r="D29" s="24"/>
    </row>
    <row r="30" s="1" customFormat="1" ht="19.5" customHeight="1" spans="1:4">
      <c r="A30" s="217"/>
      <c r="B30" s="24"/>
      <c r="C30" s="213" t="s">
        <v>172</v>
      </c>
      <c r="D30" s="24"/>
    </row>
    <row r="31" s="1" customFormat="1" ht="18" customHeight="1" spans="1:4">
      <c r="A31" s="217"/>
      <c r="B31" s="24"/>
      <c r="C31" s="213" t="s">
        <v>173</v>
      </c>
      <c r="D31" s="24"/>
    </row>
    <row r="32" s="1" customFormat="1" ht="18" customHeight="1" spans="1:4">
      <c r="A32" s="217"/>
      <c r="B32" s="24"/>
      <c r="C32" s="218" t="s">
        <v>174</v>
      </c>
      <c r="D32" s="24"/>
    </row>
    <row r="33" s="1" customFormat="1" ht="18" customHeight="1" spans="1:4">
      <c r="A33" s="217"/>
      <c r="B33" s="24"/>
      <c r="C33" s="218" t="s">
        <v>175</v>
      </c>
      <c r="D33" s="24"/>
    </row>
    <row r="34" s="1" customFormat="1" ht="19.5" customHeight="1" spans="1:4">
      <c r="A34" s="217"/>
      <c r="B34" s="219"/>
      <c r="C34" s="213" t="s">
        <v>176</v>
      </c>
      <c r="D34" s="219"/>
    </row>
    <row r="35" s="1" customFormat="1" ht="19.5" customHeight="1" spans="1:4">
      <c r="A35" s="217"/>
      <c r="B35" s="24"/>
      <c r="C35" s="213" t="s">
        <v>177</v>
      </c>
      <c r="D35" s="24"/>
    </row>
    <row r="36" s="1" customFormat="1" ht="19.5" customHeight="1" spans="1:4">
      <c r="A36" s="220" t="s">
        <v>50</v>
      </c>
      <c r="B36" s="24">
        <v>1355231.52</v>
      </c>
      <c r="C36" s="221" t="s">
        <v>51</v>
      </c>
      <c r="D36" s="24">
        <v>1355231.52</v>
      </c>
    </row>
    <row r="37" customHeight="1" spans="2:4">
      <c r="B37" s="171"/>
      <c r="C37" s="171"/>
      <c r="D37" s="171"/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1388888888889" right="0.751388888888889" top="1" bottom="1" header="0.5" footer="0.5"/>
  <pageSetup paperSize="9" scale="78" fitToHeight="0" orientation="portrait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5"/>
  <sheetViews>
    <sheetView showZeros="0" workbookViewId="0">
      <selection activeCell="M16" sqref="M16"/>
    </sheetView>
  </sheetViews>
  <sheetFormatPr defaultColWidth="9" defaultRowHeight="15" customHeight="1" outlineLevelCol="6"/>
  <cols>
    <col min="1" max="1" width="23.05" style="1" customWidth="1"/>
    <col min="2" max="2" width="27.875" style="1" customWidth="1"/>
    <col min="3" max="7" width="16.875" style="1" customWidth="1"/>
    <col min="8" max="16384" width="9" style="1"/>
  </cols>
  <sheetData>
    <row r="1" s="1" customFormat="1" ht="18.75" customHeight="1" spans="1:7">
      <c r="A1" s="167"/>
      <c r="B1" s="167"/>
      <c r="C1" s="167"/>
      <c r="D1" s="167"/>
      <c r="E1" s="167"/>
      <c r="F1" s="167"/>
      <c r="G1" s="172" t="s">
        <v>178</v>
      </c>
    </row>
    <row r="2" s="1" customFormat="1" ht="33" customHeight="1" spans="1:7">
      <c r="A2" s="200" t="str">
        <f>"2026"&amp;"年一般公共预算支出预算表（按功能科目分类）"</f>
        <v>2026年一般公共预算支出预算表（按功能科目分类）</v>
      </c>
      <c r="B2" s="200"/>
      <c r="C2" s="200"/>
      <c r="D2" s="200"/>
      <c r="E2" s="200"/>
      <c r="F2" s="200"/>
      <c r="G2" s="200"/>
    </row>
    <row r="3" s="1" customFormat="1" ht="18.75" customHeight="1" spans="1:7">
      <c r="A3" s="201" t="str">
        <f>"单位名称："&amp;"陇川县总工会"</f>
        <v>单位名称：陇川县总工会</v>
      </c>
      <c r="B3" s="201"/>
      <c r="C3" s="202"/>
      <c r="D3" s="202"/>
      <c r="E3" s="202"/>
      <c r="F3" s="202"/>
      <c r="G3" s="172" t="s">
        <v>1</v>
      </c>
    </row>
    <row r="4" s="1" customFormat="1" ht="18.75" customHeight="1" spans="1:7">
      <c r="A4" s="203" t="s">
        <v>179</v>
      </c>
      <c r="B4" s="203"/>
      <c r="C4" s="203" t="s">
        <v>58</v>
      </c>
      <c r="D4" s="203" t="s">
        <v>79</v>
      </c>
      <c r="E4" s="203"/>
      <c r="F4" s="203"/>
      <c r="G4" s="203" t="s">
        <v>80</v>
      </c>
    </row>
    <row r="5" s="1" customFormat="1" ht="18.75" customHeight="1" spans="1:7">
      <c r="A5" s="203" t="s">
        <v>75</v>
      </c>
      <c r="B5" s="203" t="s">
        <v>76</v>
      </c>
      <c r="C5" s="203"/>
      <c r="D5" s="203" t="s">
        <v>61</v>
      </c>
      <c r="E5" s="203" t="s">
        <v>180</v>
      </c>
      <c r="F5" s="203" t="s">
        <v>181</v>
      </c>
      <c r="G5" s="203"/>
    </row>
    <row r="6" s="1" customFormat="1" ht="18.75" customHeight="1" spans="1:7">
      <c r="A6" s="203" t="s">
        <v>86</v>
      </c>
      <c r="B6" s="203" t="s">
        <v>87</v>
      </c>
      <c r="C6" s="203" t="s">
        <v>88</v>
      </c>
      <c r="D6" s="203" t="s">
        <v>89</v>
      </c>
      <c r="E6" s="203" t="s">
        <v>90</v>
      </c>
      <c r="F6" s="203" t="s">
        <v>91</v>
      </c>
      <c r="G6" s="203" t="s">
        <v>92</v>
      </c>
    </row>
    <row r="7" s="1" customFormat="1" ht="18.75" customHeight="1" spans="1:7">
      <c r="A7" s="204" t="s">
        <v>101</v>
      </c>
      <c r="B7" s="204" t="s">
        <v>102</v>
      </c>
      <c r="C7" s="205">
        <v>1093117</v>
      </c>
      <c r="D7" s="205">
        <v>743117</v>
      </c>
      <c r="E7" s="205">
        <v>659727</v>
      </c>
      <c r="F7" s="205">
        <v>83390</v>
      </c>
      <c r="G7" s="205">
        <v>350000</v>
      </c>
    </row>
    <row r="8" s="1" customFormat="1" ht="18.75" customHeight="1" outlineLevel="1" spans="1:7">
      <c r="A8" s="204" t="s">
        <v>103</v>
      </c>
      <c r="B8" s="204" t="s">
        <v>104</v>
      </c>
      <c r="C8" s="205">
        <v>1093117</v>
      </c>
      <c r="D8" s="205">
        <v>743117</v>
      </c>
      <c r="E8" s="205">
        <v>659727</v>
      </c>
      <c r="F8" s="205">
        <v>83390</v>
      </c>
      <c r="G8" s="205">
        <v>350000</v>
      </c>
    </row>
    <row r="9" s="1" customFormat="1" ht="18.75" customHeight="1" outlineLevel="2" spans="1:7">
      <c r="A9" s="204" t="s">
        <v>105</v>
      </c>
      <c r="B9" s="204" t="s">
        <v>106</v>
      </c>
      <c r="C9" s="205">
        <v>843117</v>
      </c>
      <c r="D9" s="205">
        <v>743117</v>
      </c>
      <c r="E9" s="205">
        <v>659727</v>
      </c>
      <c r="F9" s="205">
        <v>83390</v>
      </c>
      <c r="G9" s="205">
        <v>100000</v>
      </c>
    </row>
    <row r="10" s="1" customFormat="1" ht="18.75" customHeight="1" outlineLevel="2" spans="1:7">
      <c r="A10" s="204" t="s">
        <v>107</v>
      </c>
      <c r="B10" s="204" t="s">
        <v>108</v>
      </c>
      <c r="C10" s="205">
        <v>250000</v>
      </c>
      <c r="D10" s="205"/>
      <c r="E10" s="205"/>
      <c r="F10" s="205"/>
      <c r="G10" s="205">
        <v>250000</v>
      </c>
    </row>
    <row r="11" s="1" customFormat="1" ht="18.75" customHeight="1" spans="1:7">
      <c r="A11" s="204" t="s">
        <v>109</v>
      </c>
      <c r="B11" s="204" t="s">
        <v>110</v>
      </c>
      <c r="C11" s="205">
        <v>114304.3</v>
      </c>
      <c r="D11" s="205">
        <v>114304.3</v>
      </c>
      <c r="E11" s="205">
        <v>105304.3</v>
      </c>
      <c r="F11" s="205">
        <v>9000</v>
      </c>
      <c r="G11" s="205"/>
    </row>
    <row r="12" s="1" customFormat="1" ht="18.75" customHeight="1" outlineLevel="1" spans="1:7">
      <c r="A12" s="204" t="s">
        <v>111</v>
      </c>
      <c r="B12" s="204" t="s">
        <v>112</v>
      </c>
      <c r="C12" s="205">
        <v>112802.72</v>
      </c>
      <c r="D12" s="205">
        <v>112802.72</v>
      </c>
      <c r="E12" s="205">
        <v>103802.72</v>
      </c>
      <c r="F12" s="205">
        <v>9000</v>
      </c>
      <c r="G12" s="205"/>
    </row>
    <row r="13" s="1" customFormat="1" ht="18.75" customHeight="1" outlineLevel="2" spans="1:7">
      <c r="A13" s="204" t="s">
        <v>113</v>
      </c>
      <c r="B13" s="204" t="s">
        <v>114</v>
      </c>
      <c r="C13" s="205">
        <v>9000</v>
      </c>
      <c r="D13" s="205">
        <v>9000</v>
      </c>
      <c r="E13" s="205"/>
      <c r="F13" s="205">
        <v>9000</v>
      </c>
      <c r="G13" s="205"/>
    </row>
    <row r="14" s="1" customFormat="1" ht="18.75" customHeight="1" outlineLevel="2" spans="1:7">
      <c r="A14" s="204" t="s">
        <v>115</v>
      </c>
      <c r="B14" s="204" t="s">
        <v>116</v>
      </c>
      <c r="C14" s="205">
        <v>103802.72</v>
      </c>
      <c r="D14" s="205">
        <v>103802.72</v>
      </c>
      <c r="E14" s="205">
        <v>103802.72</v>
      </c>
      <c r="F14" s="205"/>
      <c r="G14" s="205"/>
    </row>
    <row r="15" s="1" customFormat="1" ht="18.75" customHeight="1" outlineLevel="1" spans="1:7">
      <c r="A15" s="204" t="s">
        <v>117</v>
      </c>
      <c r="B15" s="204" t="s">
        <v>118</v>
      </c>
      <c r="C15" s="205">
        <v>1501.58</v>
      </c>
      <c r="D15" s="205">
        <v>1501.58</v>
      </c>
      <c r="E15" s="205">
        <v>1501.58</v>
      </c>
      <c r="F15" s="205"/>
      <c r="G15" s="205"/>
    </row>
    <row r="16" s="1" customFormat="1" ht="18.75" customHeight="1" outlineLevel="2" spans="1:7">
      <c r="A16" s="204" t="s">
        <v>119</v>
      </c>
      <c r="B16" s="204" t="s">
        <v>118</v>
      </c>
      <c r="C16" s="205">
        <v>1501.58</v>
      </c>
      <c r="D16" s="205">
        <v>1501.58</v>
      </c>
      <c r="E16" s="205">
        <v>1501.58</v>
      </c>
      <c r="F16" s="205"/>
      <c r="G16" s="205"/>
    </row>
    <row r="17" s="1" customFormat="1" ht="18.75" customHeight="1" spans="1:7">
      <c r="A17" s="204" t="s">
        <v>120</v>
      </c>
      <c r="B17" s="204" t="s">
        <v>121</v>
      </c>
      <c r="C17" s="205">
        <v>69966.22</v>
      </c>
      <c r="D17" s="205">
        <v>69966.22</v>
      </c>
      <c r="E17" s="205">
        <v>69966.22</v>
      </c>
      <c r="F17" s="205"/>
      <c r="G17" s="205"/>
    </row>
    <row r="18" s="1" customFormat="1" ht="18.75" customHeight="1" outlineLevel="1" spans="1:7">
      <c r="A18" s="204" t="s">
        <v>122</v>
      </c>
      <c r="B18" s="204" t="s">
        <v>123</v>
      </c>
      <c r="C18" s="205">
        <v>69966.22</v>
      </c>
      <c r="D18" s="205">
        <v>69966.22</v>
      </c>
      <c r="E18" s="205">
        <v>69966.22</v>
      </c>
      <c r="F18" s="205"/>
      <c r="G18" s="205"/>
    </row>
    <row r="19" s="1" customFormat="1" ht="18.75" customHeight="1" outlineLevel="2" spans="1:7">
      <c r="A19" s="204" t="s">
        <v>124</v>
      </c>
      <c r="B19" s="204" t="s">
        <v>125</v>
      </c>
      <c r="C19" s="205">
        <v>43973.55</v>
      </c>
      <c r="D19" s="205">
        <v>43973.55</v>
      </c>
      <c r="E19" s="205">
        <v>43973.55</v>
      </c>
      <c r="F19" s="205"/>
      <c r="G19" s="205"/>
    </row>
    <row r="20" s="1" customFormat="1" ht="18.75" customHeight="1" outlineLevel="2" spans="1:7">
      <c r="A20" s="204" t="s">
        <v>128</v>
      </c>
      <c r="B20" s="204" t="s">
        <v>129</v>
      </c>
      <c r="C20" s="205">
        <v>24695.14</v>
      </c>
      <c r="D20" s="205">
        <v>24695.14</v>
      </c>
      <c r="E20" s="205">
        <v>24695.14</v>
      </c>
      <c r="F20" s="205"/>
      <c r="G20" s="205"/>
    </row>
    <row r="21" s="1" customFormat="1" ht="18.75" customHeight="1" outlineLevel="2" spans="1:7">
      <c r="A21" s="204" t="s">
        <v>130</v>
      </c>
      <c r="B21" s="204" t="s">
        <v>131</v>
      </c>
      <c r="C21" s="205">
        <v>1297.53</v>
      </c>
      <c r="D21" s="205">
        <v>1297.53</v>
      </c>
      <c r="E21" s="205">
        <v>1297.53</v>
      </c>
      <c r="F21" s="205"/>
      <c r="G21" s="205"/>
    </row>
    <row r="22" s="1" customFormat="1" ht="18.75" customHeight="1" spans="1:7">
      <c r="A22" s="204" t="s">
        <v>132</v>
      </c>
      <c r="B22" s="204" t="s">
        <v>133</v>
      </c>
      <c r="C22" s="205">
        <v>77844</v>
      </c>
      <c r="D22" s="205">
        <v>77844</v>
      </c>
      <c r="E22" s="205">
        <v>77844</v>
      </c>
      <c r="F22" s="205"/>
      <c r="G22" s="205"/>
    </row>
    <row r="23" s="1" customFormat="1" ht="18.75" customHeight="1" outlineLevel="1" spans="1:7">
      <c r="A23" s="204" t="s">
        <v>134</v>
      </c>
      <c r="B23" s="204" t="s">
        <v>135</v>
      </c>
      <c r="C23" s="205">
        <v>77844</v>
      </c>
      <c r="D23" s="205">
        <v>77844</v>
      </c>
      <c r="E23" s="205">
        <v>77844</v>
      </c>
      <c r="F23" s="205"/>
      <c r="G23" s="205"/>
    </row>
    <row r="24" s="1" customFormat="1" ht="18.75" customHeight="1" outlineLevel="2" spans="1:7">
      <c r="A24" s="204" t="s">
        <v>136</v>
      </c>
      <c r="B24" s="204" t="s">
        <v>137</v>
      </c>
      <c r="C24" s="205">
        <v>77844</v>
      </c>
      <c r="D24" s="205">
        <v>77844</v>
      </c>
      <c r="E24" s="205">
        <v>77844</v>
      </c>
      <c r="F24" s="205"/>
      <c r="G24" s="205"/>
    </row>
    <row r="25" s="1" customFormat="1" ht="18.75" customHeight="1" spans="1:7">
      <c r="A25" s="203" t="s">
        <v>58</v>
      </c>
      <c r="B25" s="203"/>
      <c r="C25" s="205">
        <v>1355231.52</v>
      </c>
      <c r="D25" s="205">
        <v>1005231.52</v>
      </c>
      <c r="E25" s="205">
        <v>912841.52</v>
      </c>
      <c r="F25" s="205">
        <v>92390</v>
      </c>
      <c r="G25" s="205">
        <v>350000</v>
      </c>
    </row>
  </sheetData>
  <mergeCells count="7">
    <mergeCell ref="A2:G2"/>
    <mergeCell ref="A3:C3"/>
    <mergeCell ref="A4:B4"/>
    <mergeCell ref="D4:F4"/>
    <mergeCell ref="A25:B25"/>
    <mergeCell ref="C4:C5"/>
    <mergeCell ref="G4:G5"/>
  </mergeCells>
  <pageMargins left="0.751388888888889" right="0.751388888888889" top="1" bottom="1" header="0.5" footer="0.5"/>
  <pageSetup paperSize="9" scale="92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7"/>
  <sheetViews>
    <sheetView showZeros="0" workbookViewId="0">
      <selection activeCell="E23" sqref="E23"/>
    </sheetView>
  </sheetViews>
  <sheetFormatPr defaultColWidth="8" defaultRowHeight="14.25" customHeight="1" outlineLevelRow="6" outlineLevelCol="5"/>
  <cols>
    <col min="1" max="1" width="24.675" style="1" customWidth="1"/>
    <col min="2" max="2" width="16.05" style="1" customWidth="1"/>
    <col min="3" max="3" width="15.125" style="1" customWidth="1"/>
    <col min="4" max="4" width="18.925" style="1" customWidth="1"/>
    <col min="5" max="5" width="17.3" style="1" customWidth="1"/>
    <col min="6" max="6" width="16.375" style="1" customWidth="1"/>
    <col min="7" max="16384" width="8" style="1"/>
  </cols>
  <sheetData>
    <row r="1" s="1" customFormat="1" customHeight="1" spans="1:6">
      <c r="A1" s="186"/>
      <c r="B1" s="186"/>
      <c r="C1" s="187"/>
      <c r="D1" s="2"/>
      <c r="E1" s="2"/>
      <c r="F1" s="188" t="s">
        <v>182</v>
      </c>
    </row>
    <row r="2" s="1" customFormat="1" ht="33.75" customHeight="1" spans="1:6">
      <c r="A2" s="189" t="str">
        <f>"2026"&amp;"年一般公共预算“三公”经费支出预算表"</f>
        <v>2026年一般公共预算“三公”经费支出预算表</v>
      </c>
      <c r="B2" s="189"/>
      <c r="C2" s="189"/>
      <c r="D2" s="189"/>
      <c r="E2" s="189"/>
      <c r="F2" s="189"/>
    </row>
    <row r="3" s="1" customFormat="1" ht="21.75" customHeight="1" spans="1:6">
      <c r="A3" s="190" t="str">
        <f>"单位名称："&amp;"陇川县总工会"</f>
        <v>单位名称：陇川县总工会</v>
      </c>
      <c r="B3" s="186"/>
      <c r="C3" s="187"/>
      <c r="D3" s="4"/>
      <c r="E3" s="2"/>
      <c r="F3" s="188" t="s">
        <v>1</v>
      </c>
    </row>
    <row r="4" s="1" customFormat="1" ht="19.5" customHeight="1" spans="1:6">
      <c r="A4" s="12" t="s">
        <v>183</v>
      </c>
      <c r="B4" s="191" t="s">
        <v>184</v>
      </c>
      <c r="C4" s="192" t="s">
        <v>185</v>
      </c>
      <c r="D4" s="193"/>
      <c r="E4" s="194"/>
      <c r="F4" s="191" t="s">
        <v>186</v>
      </c>
    </row>
    <row r="5" s="1" customFormat="1" ht="19.5" customHeight="1" spans="1:6">
      <c r="A5" s="19"/>
      <c r="B5" s="195"/>
      <c r="C5" s="184" t="s">
        <v>61</v>
      </c>
      <c r="D5" s="184" t="s">
        <v>187</v>
      </c>
      <c r="E5" s="184" t="s">
        <v>188</v>
      </c>
      <c r="F5" s="195"/>
    </row>
    <row r="6" s="1" customFormat="1" ht="18.75" customHeight="1" spans="1:6">
      <c r="A6" s="196">
        <v>1</v>
      </c>
      <c r="B6" s="196">
        <v>2</v>
      </c>
      <c r="C6" s="197">
        <v>3</v>
      </c>
      <c r="D6" s="196">
        <v>4</v>
      </c>
      <c r="E6" s="196">
        <v>5</v>
      </c>
      <c r="F6" s="196">
        <v>6</v>
      </c>
    </row>
    <row r="7" s="1" customFormat="1" ht="24.75" customHeight="1" spans="1:6">
      <c r="A7" s="198">
        <v>14000</v>
      </c>
      <c r="B7" s="198"/>
      <c r="C7" s="199"/>
      <c r="D7" s="198"/>
      <c r="E7" s="198"/>
      <c r="F7" s="198">
        <v>14000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1388888888889" right="0.751388888888889" top="1" bottom="1" header="0.5" footer="0.5"/>
  <pageSetup paperSize="9" fitToHeight="0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34"/>
  <sheetViews>
    <sheetView showZeros="0" workbookViewId="0">
      <selection activeCell="X8" sqref="X8"/>
    </sheetView>
  </sheetViews>
  <sheetFormatPr defaultColWidth="9" defaultRowHeight="15" customHeight="1"/>
  <cols>
    <col min="1" max="2" width="10.8666666666667" style="1" customWidth="1"/>
    <col min="3" max="3" width="13.625" style="1" customWidth="1"/>
    <col min="4" max="4" width="8" style="1" customWidth="1"/>
    <col min="5" max="5" width="12.25" style="1" customWidth="1"/>
    <col min="6" max="6" width="4.875" style="1" customWidth="1"/>
    <col min="7" max="8" width="12.875" style="1" customWidth="1"/>
    <col min="9" max="9" width="13.375" style="1" customWidth="1"/>
    <col min="10" max="11" width="5.25" style="1" customWidth="1"/>
    <col min="12" max="12" width="12.625" style="1" customWidth="1"/>
    <col min="13" max="13" width="3.25" style="1" customWidth="1"/>
    <col min="14" max="14" width="4.41666666666667" style="1" customWidth="1"/>
    <col min="15" max="15" width="5.05" style="1" customWidth="1"/>
    <col min="16" max="16" width="5.75" style="1" customWidth="1"/>
    <col min="17" max="17" width="4.175" style="1" customWidth="1"/>
    <col min="18" max="18" width="3.75" style="1" customWidth="1"/>
    <col min="19" max="23" width="4.125" style="1" customWidth="1"/>
    <col min="24" max="16384" width="9" style="1"/>
  </cols>
  <sheetData>
    <row r="1" s="1" customFormat="1" ht="18.75" customHeight="1" spans="20:23">
      <c r="T1" s="185" t="s">
        <v>189</v>
      </c>
      <c r="U1" s="185"/>
      <c r="V1" s="185"/>
      <c r="W1" s="185"/>
    </row>
    <row r="2" s="1" customFormat="1" ht="45.75" customHeight="1" spans="1:23">
      <c r="A2" s="180" t="str">
        <f>"2026"&amp;"年部门基本支出预算表"</f>
        <v>2026年部门基本支出预算表</v>
      </c>
      <c r="B2" s="180"/>
      <c r="C2" s="180"/>
      <c r="D2" s="180"/>
      <c r="E2" s="180"/>
      <c r="F2" s="180"/>
      <c r="G2" s="180"/>
      <c r="H2" s="180"/>
      <c r="I2" s="180"/>
      <c r="J2" s="180"/>
      <c r="K2" s="180"/>
      <c r="L2" s="180"/>
      <c r="M2" s="180"/>
      <c r="N2" s="180"/>
      <c r="O2" s="180"/>
      <c r="P2" s="180"/>
      <c r="Q2" s="180"/>
      <c r="R2" s="180"/>
      <c r="S2" s="180"/>
      <c r="T2" s="180"/>
      <c r="U2" s="180"/>
      <c r="V2" s="180"/>
      <c r="W2" s="180"/>
    </row>
    <row r="3" s="1" customFormat="1" ht="18.75" customHeight="1" spans="1:23">
      <c r="A3" s="1" t="str">
        <f>"单位名称："&amp;"陇川县总工会"</f>
        <v>单位名称：陇川县总工会</v>
      </c>
      <c r="T3" s="185" t="s">
        <v>1</v>
      </c>
      <c r="U3" s="185"/>
      <c r="V3" s="185"/>
      <c r="W3" s="185"/>
    </row>
    <row r="4" s="1" customFormat="1" ht="18.75" customHeight="1" spans="1:23">
      <c r="A4" s="181" t="s">
        <v>190</v>
      </c>
      <c r="B4" s="181" t="s">
        <v>191</v>
      </c>
      <c r="C4" s="181" t="s">
        <v>192</v>
      </c>
      <c r="D4" s="181" t="s">
        <v>193</v>
      </c>
      <c r="E4" s="181" t="s">
        <v>194</v>
      </c>
      <c r="F4" s="181" t="s">
        <v>195</v>
      </c>
      <c r="G4" s="181" t="s">
        <v>196</v>
      </c>
      <c r="H4" s="181" t="s">
        <v>197</v>
      </c>
      <c r="I4" s="181"/>
      <c r="J4" s="181"/>
      <c r="K4" s="181"/>
      <c r="L4" s="181"/>
      <c r="M4" s="181"/>
      <c r="N4" s="181"/>
      <c r="O4" s="181"/>
      <c r="P4" s="181"/>
      <c r="Q4" s="181"/>
      <c r="R4" s="181"/>
      <c r="S4" s="181"/>
      <c r="T4" s="181"/>
      <c r="U4" s="181"/>
      <c r="V4" s="181"/>
      <c r="W4" s="181"/>
    </row>
    <row r="5" s="1" customFormat="1" ht="28.3" customHeight="1" spans="1:23">
      <c r="A5" s="181"/>
      <c r="B5" s="181"/>
      <c r="C5" s="181"/>
      <c r="D5" s="181"/>
      <c r="E5" s="181"/>
      <c r="F5" s="181"/>
      <c r="G5" s="181"/>
      <c r="H5" s="181" t="s">
        <v>198</v>
      </c>
      <c r="I5" s="181" t="s">
        <v>62</v>
      </c>
      <c r="J5" s="181"/>
      <c r="K5" s="181"/>
      <c r="L5" s="181"/>
      <c r="M5" s="181"/>
      <c r="N5" s="181" t="s">
        <v>199</v>
      </c>
      <c r="O5" s="181"/>
      <c r="P5" s="181"/>
      <c r="Q5" s="181" t="s">
        <v>65</v>
      </c>
      <c r="R5" s="181" t="s">
        <v>78</v>
      </c>
      <c r="S5" s="181"/>
      <c r="T5" s="181"/>
      <c r="U5" s="181"/>
      <c r="V5" s="181"/>
      <c r="W5" s="181"/>
    </row>
    <row r="6" s="1" customFormat="1" ht="24" customHeight="1" spans="1:23">
      <c r="A6" s="181"/>
      <c r="B6" s="181"/>
      <c r="C6" s="181"/>
      <c r="D6" s="181"/>
      <c r="E6" s="181"/>
      <c r="F6" s="181"/>
      <c r="G6" s="181"/>
      <c r="H6" s="181"/>
      <c r="I6" s="181" t="s">
        <v>200</v>
      </c>
      <c r="J6" s="181" t="s">
        <v>201</v>
      </c>
      <c r="K6" s="181" t="s">
        <v>202</v>
      </c>
      <c r="L6" s="181" t="s">
        <v>203</v>
      </c>
      <c r="M6" s="181" t="s">
        <v>204</v>
      </c>
      <c r="N6" s="181" t="s">
        <v>62</v>
      </c>
      <c r="O6" s="181" t="s">
        <v>63</v>
      </c>
      <c r="P6" s="181" t="s">
        <v>64</v>
      </c>
      <c r="Q6" s="181"/>
      <c r="R6" s="181" t="s">
        <v>61</v>
      </c>
      <c r="S6" s="181" t="s">
        <v>72</v>
      </c>
      <c r="T6" s="181" t="s">
        <v>67</v>
      </c>
      <c r="U6" s="181" t="s">
        <v>68</v>
      </c>
      <c r="V6" s="181" t="s">
        <v>69</v>
      </c>
      <c r="W6" s="181" t="s">
        <v>70</v>
      </c>
    </row>
    <row r="7" s="1" customFormat="1" ht="100" customHeight="1" spans="1:23">
      <c r="A7" s="181"/>
      <c r="B7" s="181"/>
      <c r="C7" s="181"/>
      <c r="D7" s="181"/>
      <c r="E7" s="181"/>
      <c r="F7" s="181"/>
      <c r="G7" s="181"/>
      <c r="H7" s="181"/>
      <c r="I7" s="181"/>
      <c r="J7" s="181"/>
      <c r="K7" s="181"/>
      <c r="L7" s="181"/>
      <c r="M7" s="181"/>
      <c r="N7" s="181"/>
      <c r="O7" s="181"/>
      <c r="P7" s="181"/>
      <c r="Q7" s="181"/>
      <c r="R7" s="181"/>
      <c r="S7" s="181"/>
      <c r="T7" s="181"/>
      <c r="U7" s="181"/>
      <c r="V7" s="181"/>
      <c r="W7" s="181"/>
    </row>
    <row r="8" s="1" customFormat="1" ht="18.75" customHeight="1" spans="1:23">
      <c r="A8" s="181" t="s">
        <v>86</v>
      </c>
      <c r="B8" s="181" t="s">
        <v>87</v>
      </c>
      <c r="C8" s="181" t="s">
        <v>88</v>
      </c>
      <c r="D8" s="181" t="s">
        <v>89</v>
      </c>
      <c r="E8" s="181" t="s">
        <v>90</v>
      </c>
      <c r="F8" s="181" t="s">
        <v>91</v>
      </c>
      <c r="G8" s="181" t="s">
        <v>92</v>
      </c>
      <c r="H8" s="181" t="s">
        <v>93</v>
      </c>
      <c r="I8" s="181" t="s">
        <v>94</v>
      </c>
      <c r="J8" s="181" t="s">
        <v>95</v>
      </c>
      <c r="K8" s="181" t="s">
        <v>96</v>
      </c>
      <c r="L8" s="181" t="s">
        <v>97</v>
      </c>
      <c r="M8" s="181" t="s">
        <v>98</v>
      </c>
      <c r="N8" s="181" t="s">
        <v>99</v>
      </c>
      <c r="O8" s="181" t="s">
        <v>100</v>
      </c>
      <c r="P8" s="181" t="s">
        <v>205</v>
      </c>
      <c r="Q8" s="181" t="s">
        <v>206</v>
      </c>
      <c r="R8" s="181" t="s">
        <v>207</v>
      </c>
      <c r="S8" s="181" t="s">
        <v>208</v>
      </c>
      <c r="T8" s="181" t="s">
        <v>209</v>
      </c>
      <c r="U8" s="181" t="s">
        <v>210</v>
      </c>
      <c r="V8" s="181" t="s">
        <v>211</v>
      </c>
      <c r="W8" s="181" t="s">
        <v>212</v>
      </c>
    </row>
    <row r="9" s="1" customFormat="1" ht="53.25" customHeight="1" spans="1:23">
      <c r="A9" s="182" t="s">
        <v>73</v>
      </c>
      <c r="B9" s="182"/>
      <c r="C9" s="182"/>
      <c r="D9" s="182"/>
      <c r="E9" s="182"/>
      <c r="F9" s="182"/>
      <c r="G9" s="182"/>
      <c r="H9" s="183">
        <v>1005231.52</v>
      </c>
      <c r="I9" s="183">
        <v>1005231.52</v>
      </c>
      <c r="J9" s="183"/>
      <c r="K9" s="183"/>
      <c r="L9" s="183">
        <v>1005231.52</v>
      </c>
      <c r="M9" s="183"/>
      <c r="N9" s="183"/>
      <c r="O9" s="183"/>
      <c r="P9" s="183"/>
      <c r="Q9" s="183"/>
      <c r="R9" s="183"/>
      <c r="S9" s="183"/>
      <c r="T9" s="183"/>
      <c r="U9" s="183"/>
      <c r="V9" s="183"/>
      <c r="W9" s="183"/>
    </row>
    <row r="10" s="1" customFormat="1" ht="53.25" customHeight="1" outlineLevel="1" spans="1:23">
      <c r="A10" s="182" t="s">
        <v>73</v>
      </c>
      <c r="B10" s="182" t="s">
        <v>213</v>
      </c>
      <c r="C10" s="182" t="s">
        <v>214</v>
      </c>
      <c r="D10" s="182" t="s">
        <v>105</v>
      </c>
      <c r="E10" s="182" t="s">
        <v>106</v>
      </c>
      <c r="F10" s="182" t="s">
        <v>215</v>
      </c>
      <c r="G10" s="182" t="s">
        <v>216</v>
      </c>
      <c r="H10" s="183">
        <v>305412</v>
      </c>
      <c r="I10" s="183">
        <v>305412</v>
      </c>
      <c r="J10" s="183"/>
      <c r="K10" s="183"/>
      <c r="L10" s="183">
        <v>305412</v>
      </c>
      <c r="M10" s="183"/>
      <c r="N10" s="183"/>
      <c r="O10" s="183"/>
      <c r="P10" s="183"/>
      <c r="Q10" s="183"/>
      <c r="R10" s="183"/>
      <c r="S10" s="183"/>
      <c r="T10" s="183"/>
      <c r="U10" s="183"/>
      <c r="V10" s="183"/>
      <c r="W10" s="183"/>
    </row>
    <row r="11" s="1" customFormat="1" ht="53.25" customHeight="1" outlineLevel="1" spans="1:23">
      <c r="A11" s="182" t="s">
        <v>73</v>
      </c>
      <c r="B11" s="182" t="s">
        <v>213</v>
      </c>
      <c r="C11" s="182" t="s">
        <v>214</v>
      </c>
      <c r="D11" s="182" t="s">
        <v>105</v>
      </c>
      <c r="E11" s="182" t="s">
        <v>106</v>
      </c>
      <c r="F11" s="182" t="s">
        <v>217</v>
      </c>
      <c r="G11" s="182" t="s">
        <v>218</v>
      </c>
      <c r="H11" s="183">
        <v>319464</v>
      </c>
      <c r="I11" s="183">
        <v>319464</v>
      </c>
      <c r="J11" s="183"/>
      <c r="K11" s="183"/>
      <c r="L11" s="183">
        <v>319464</v>
      </c>
      <c r="M11" s="182"/>
      <c r="N11" s="183"/>
      <c r="O11" s="183"/>
      <c r="P11" s="183"/>
      <c r="Q11" s="183"/>
      <c r="R11" s="183"/>
      <c r="S11" s="183"/>
      <c r="T11" s="183"/>
      <c r="U11" s="183"/>
      <c r="V11" s="183"/>
      <c r="W11" s="183"/>
    </row>
    <row r="12" s="1" customFormat="1" ht="53.25" customHeight="1" outlineLevel="1" spans="1:23">
      <c r="A12" s="182" t="s">
        <v>73</v>
      </c>
      <c r="B12" s="182" t="s">
        <v>213</v>
      </c>
      <c r="C12" s="182" t="s">
        <v>214</v>
      </c>
      <c r="D12" s="182" t="s">
        <v>105</v>
      </c>
      <c r="E12" s="182" t="s">
        <v>106</v>
      </c>
      <c r="F12" s="182" t="s">
        <v>219</v>
      </c>
      <c r="G12" s="182" t="s">
        <v>220</v>
      </c>
      <c r="H12" s="183">
        <v>25451</v>
      </c>
      <c r="I12" s="183">
        <v>25451</v>
      </c>
      <c r="J12" s="183"/>
      <c r="K12" s="183"/>
      <c r="L12" s="183">
        <v>25451</v>
      </c>
      <c r="M12" s="182"/>
      <c r="N12" s="183"/>
      <c r="O12" s="183"/>
      <c r="P12" s="183"/>
      <c r="Q12" s="183"/>
      <c r="R12" s="183"/>
      <c r="S12" s="183"/>
      <c r="T12" s="183"/>
      <c r="U12" s="183"/>
      <c r="V12" s="183"/>
      <c r="W12" s="183"/>
    </row>
    <row r="13" s="1" customFormat="1" ht="53.25" customHeight="1" outlineLevel="1" spans="1:23">
      <c r="A13" s="182" t="s">
        <v>73</v>
      </c>
      <c r="B13" s="182" t="s">
        <v>221</v>
      </c>
      <c r="C13" s="182" t="s">
        <v>222</v>
      </c>
      <c r="D13" s="182" t="s">
        <v>105</v>
      </c>
      <c r="E13" s="182" t="s">
        <v>106</v>
      </c>
      <c r="F13" s="182" t="s">
        <v>219</v>
      </c>
      <c r="G13" s="182" t="s">
        <v>220</v>
      </c>
      <c r="H13" s="183">
        <v>3000</v>
      </c>
      <c r="I13" s="183">
        <v>3000</v>
      </c>
      <c r="J13" s="183"/>
      <c r="K13" s="183"/>
      <c r="L13" s="183">
        <v>3000</v>
      </c>
      <c r="M13" s="182"/>
      <c r="N13" s="183"/>
      <c r="O13" s="183"/>
      <c r="P13" s="183"/>
      <c r="Q13" s="183"/>
      <c r="R13" s="183"/>
      <c r="S13" s="183"/>
      <c r="T13" s="183"/>
      <c r="U13" s="183"/>
      <c r="V13" s="183"/>
      <c r="W13" s="183"/>
    </row>
    <row r="14" s="1" customFormat="1" ht="53.25" customHeight="1" outlineLevel="1" spans="1:23">
      <c r="A14" s="182" t="s">
        <v>73</v>
      </c>
      <c r="B14" s="182" t="s">
        <v>223</v>
      </c>
      <c r="C14" s="182" t="s">
        <v>224</v>
      </c>
      <c r="D14" s="182" t="s">
        <v>115</v>
      </c>
      <c r="E14" s="182" t="s">
        <v>116</v>
      </c>
      <c r="F14" s="182" t="s">
        <v>225</v>
      </c>
      <c r="G14" s="182" t="s">
        <v>226</v>
      </c>
      <c r="H14" s="183"/>
      <c r="I14" s="183"/>
      <c r="J14" s="183"/>
      <c r="K14" s="183"/>
      <c r="L14" s="183"/>
      <c r="M14" s="182"/>
      <c r="N14" s="183"/>
      <c r="O14" s="183"/>
      <c r="P14" s="183"/>
      <c r="Q14" s="183"/>
      <c r="R14" s="183"/>
      <c r="S14" s="183"/>
      <c r="T14" s="183"/>
      <c r="U14" s="183"/>
      <c r="V14" s="183"/>
      <c r="W14" s="183"/>
    </row>
    <row r="15" s="1" customFormat="1" ht="53.25" customHeight="1" outlineLevel="1" spans="1:23">
      <c r="A15" s="182" t="s">
        <v>73</v>
      </c>
      <c r="B15" s="182" t="s">
        <v>223</v>
      </c>
      <c r="C15" s="182" t="s">
        <v>224</v>
      </c>
      <c r="D15" s="182" t="s">
        <v>115</v>
      </c>
      <c r="E15" s="182" t="s">
        <v>116</v>
      </c>
      <c r="F15" s="182" t="s">
        <v>225</v>
      </c>
      <c r="G15" s="182" t="s">
        <v>226</v>
      </c>
      <c r="H15" s="183">
        <v>103802.72</v>
      </c>
      <c r="I15" s="183">
        <v>103802.72</v>
      </c>
      <c r="J15" s="183"/>
      <c r="K15" s="183"/>
      <c r="L15" s="183">
        <v>103802.72</v>
      </c>
      <c r="M15" s="182"/>
      <c r="N15" s="183"/>
      <c r="O15" s="183"/>
      <c r="P15" s="183"/>
      <c r="Q15" s="183"/>
      <c r="R15" s="183"/>
      <c r="S15" s="183"/>
      <c r="T15" s="183"/>
      <c r="U15" s="183"/>
      <c r="V15" s="183"/>
      <c r="W15" s="183"/>
    </row>
    <row r="16" s="1" customFormat="1" ht="53.25" customHeight="1" outlineLevel="1" spans="1:23">
      <c r="A16" s="182" t="s">
        <v>73</v>
      </c>
      <c r="B16" s="182" t="s">
        <v>223</v>
      </c>
      <c r="C16" s="182" t="s">
        <v>224</v>
      </c>
      <c r="D16" s="182" t="s">
        <v>124</v>
      </c>
      <c r="E16" s="182" t="s">
        <v>125</v>
      </c>
      <c r="F16" s="182" t="s">
        <v>227</v>
      </c>
      <c r="G16" s="182" t="s">
        <v>228</v>
      </c>
      <c r="H16" s="183">
        <v>38926.02</v>
      </c>
      <c r="I16" s="183">
        <v>38926.02</v>
      </c>
      <c r="J16" s="183"/>
      <c r="K16" s="183"/>
      <c r="L16" s="183">
        <v>38926.02</v>
      </c>
      <c r="M16" s="182"/>
      <c r="N16" s="183"/>
      <c r="O16" s="183"/>
      <c r="P16" s="183"/>
      <c r="Q16" s="183"/>
      <c r="R16" s="183"/>
      <c r="S16" s="183"/>
      <c r="T16" s="183"/>
      <c r="U16" s="183"/>
      <c r="V16" s="183"/>
      <c r="W16" s="183"/>
    </row>
    <row r="17" s="1" customFormat="1" ht="53.25" customHeight="1" outlineLevel="1" spans="1:23">
      <c r="A17" s="182" t="s">
        <v>73</v>
      </c>
      <c r="B17" s="182" t="s">
        <v>223</v>
      </c>
      <c r="C17" s="182" t="s">
        <v>224</v>
      </c>
      <c r="D17" s="182" t="s">
        <v>126</v>
      </c>
      <c r="E17" s="182" t="s">
        <v>127</v>
      </c>
      <c r="F17" s="182" t="s">
        <v>227</v>
      </c>
      <c r="G17" s="182" t="s">
        <v>228</v>
      </c>
      <c r="H17" s="183"/>
      <c r="I17" s="183"/>
      <c r="J17" s="183"/>
      <c r="K17" s="183"/>
      <c r="L17" s="183"/>
      <c r="M17" s="182"/>
      <c r="N17" s="183"/>
      <c r="O17" s="183"/>
      <c r="P17" s="183"/>
      <c r="Q17" s="183"/>
      <c r="R17" s="183"/>
      <c r="S17" s="183"/>
      <c r="T17" s="183"/>
      <c r="U17" s="183"/>
      <c r="V17" s="183"/>
      <c r="W17" s="183"/>
    </row>
    <row r="18" s="1" customFormat="1" ht="53.25" customHeight="1" outlineLevel="1" spans="1:23">
      <c r="A18" s="182" t="s">
        <v>73</v>
      </c>
      <c r="B18" s="182" t="s">
        <v>223</v>
      </c>
      <c r="C18" s="182" t="s">
        <v>224</v>
      </c>
      <c r="D18" s="182" t="s">
        <v>124</v>
      </c>
      <c r="E18" s="182" t="s">
        <v>125</v>
      </c>
      <c r="F18" s="182" t="s">
        <v>227</v>
      </c>
      <c r="G18" s="182" t="s">
        <v>228</v>
      </c>
      <c r="H18" s="183">
        <v>1297.53</v>
      </c>
      <c r="I18" s="183">
        <v>1297.53</v>
      </c>
      <c r="J18" s="183"/>
      <c r="K18" s="183"/>
      <c r="L18" s="183">
        <v>1297.53</v>
      </c>
      <c r="M18" s="182"/>
      <c r="N18" s="183"/>
      <c r="O18" s="183"/>
      <c r="P18" s="183"/>
      <c r="Q18" s="183"/>
      <c r="R18" s="183"/>
      <c r="S18" s="183"/>
      <c r="T18" s="183"/>
      <c r="U18" s="183"/>
      <c r="V18" s="183"/>
      <c r="W18" s="183"/>
    </row>
    <row r="19" s="1" customFormat="1" ht="53.25" customHeight="1" outlineLevel="1" spans="1:23">
      <c r="A19" s="182" t="s">
        <v>73</v>
      </c>
      <c r="B19" s="182" t="s">
        <v>223</v>
      </c>
      <c r="C19" s="182" t="s">
        <v>224</v>
      </c>
      <c r="D19" s="182" t="s">
        <v>126</v>
      </c>
      <c r="E19" s="182" t="s">
        <v>127</v>
      </c>
      <c r="F19" s="182" t="s">
        <v>227</v>
      </c>
      <c r="G19" s="182" t="s">
        <v>228</v>
      </c>
      <c r="H19" s="183"/>
      <c r="I19" s="183"/>
      <c r="J19" s="183"/>
      <c r="K19" s="183"/>
      <c r="L19" s="183"/>
      <c r="M19" s="182"/>
      <c r="N19" s="183"/>
      <c r="O19" s="183"/>
      <c r="P19" s="183"/>
      <c r="Q19" s="183"/>
      <c r="R19" s="183"/>
      <c r="S19" s="183"/>
      <c r="T19" s="183"/>
      <c r="U19" s="183"/>
      <c r="V19" s="183"/>
      <c r="W19" s="183"/>
    </row>
    <row r="20" s="1" customFormat="1" ht="53.25" customHeight="1" outlineLevel="1" spans="1:23">
      <c r="A20" s="182" t="s">
        <v>73</v>
      </c>
      <c r="B20" s="182" t="s">
        <v>223</v>
      </c>
      <c r="C20" s="182" t="s">
        <v>224</v>
      </c>
      <c r="D20" s="182" t="s">
        <v>126</v>
      </c>
      <c r="E20" s="182" t="s">
        <v>127</v>
      </c>
      <c r="F20" s="182" t="s">
        <v>227</v>
      </c>
      <c r="G20" s="182" t="s">
        <v>228</v>
      </c>
      <c r="H20" s="183"/>
      <c r="I20" s="183"/>
      <c r="J20" s="183"/>
      <c r="K20" s="183"/>
      <c r="L20" s="183"/>
      <c r="M20" s="182"/>
      <c r="N20" s="183"/>
      <c r="O20" s="183"/>
      <c r="P20" s="183"/>
      <c r="Q20" s="183"/>
      <c r="R20" s="183"/>
      <c r="S20" s="183"/>
      <c r="T20" s="183"/>
      <c r="U20" s="183"/>
      <c r="V20" s="183"/>
      <c r="W20" s="183"/>
    </row>
    <row r="21" s="1" customFormat="1" ht="53.25" customHeight="1" outlineLevel="1" spans="1:23">
      <c r="A21" s="182" t="s">
        <v>73</v>
      </c>
      <c r="B21" s="182" t="s">
        <v>223</v>
      </c>
      <c r="C21" s="182" t="s">
        <v>224</v>
      </c>
      <c r="D21" s="182" t="s">
        <v>124</v>
      </c>
      <c r="E21" s="182" t="s">
        <v>125</v>
      </c>
      <c r="F21" s="182" t="s">
        <v>227</v>
      </c>
      <c r="G21" s="182" t="s">
        <v>228</v>
      </c>
      <c r="H21" s="183">
        <v>3750</v>
      </c>
      <c r="I21" s="183">
        <v>3750</v>
      </c>
      <c r="J21" s="183"/>
      <c r="K21" s="183"/>
      <c r="L21" s="183">
        <v>3750</v>
      </c>
      <c r="M21" s="182"/>
      <c r="N21" s="183"/>
      <c r="O21" s="183"/>
      <c r="P21" s="183"/>
      <c r="Q21" s="183"/>
      <c r="R21" s="183"/>
      <c r="S21" s="183"/>
      <c r="T21" s="183"/>
      <c r="U21" s="183"/>
      <c r="V21" s="183"/>
      <c r="W21" s="183"/>
    </row>
    <row r="22" s="1" customFormat="1" ht="53.25" customHeight="1" outlineLevel="1" spans="1:23">
      <c r="A22" s="182" t="s">
        <v>73</v>
      </c>
      <c r="B22" s="182" t="s">
        <v>223</v>
      </c>
      <c r="C22" s="182" t="s">
        <v>224</v>
      </c>
      <c r="D22" s="182" t="s">
        <v>130</v>
      </c>
      <c r="E22" s="182" t="s">
        <v>131</v>
      </c>
      <c r="F22" s="182" t="s">
        <v>229</v>
      </c>
      <c r="G22" s="182" t="s">
        <v>230</v>
      </c>
      <c r="H22" s="183">
        <v>1297.53</v>
      </c>
      <c r="I22" s="183">
        <v>1297.53</v>
      </c>
      <c r="J22" s="183"/>
      <c r="K22" s="183"/>
      <c r="L22" s="183">
        <v>1297.53</v>
      </c>
      <c r="M22" s="182"/>
      <c r="N22" s="183"/>
      <c r="O22" s="183"/>
      <c r="P22" s="183"/>
      <c r="Q22" s="183"/>
      <c r="R22" s="183"/>
      <c r="S22" s="183"/>
      <c r="T22" s="183"/>
      <c r="U22" s="183"/>
      <c r="V22" s="183"/>
      <c r="W22" s="183"/>
    </row>
    <row r="23" s="1" customFormat="1" ht="53.25" customHeight="1" outlineLevel="1" spans="1:23">
      <c r="A23" s="182" t="s">
        <v>73</v>
      </c>
      <c r="B23" s="182" t="s">
        <v>223</v>
      </c>
      <c r="C23" s="182" t="s">
        <v>224</v>
      </c>
      <c r="D23" s="182" t="s">
        <v>119</v>
      </c>
      <c r="E23" s="182" t="s">
        <v>118</v>
      </c>
      <c r="F23" s="182" t="s">
        <v>229</v>
      </c>
      <c r="G23" s="182" t="s">
        <v>230</v>
      </c>
      <c r="H23" s="183">
        <v>1501.58</v>
      </c>
      <c r="I23" s="183">
        <v>1501.58</v>
      </c>
      <c r="J23" s="183"/>
      <c r="K23" s="183"/>
      <c r="L23" s="183">
        <v>1501.58</v>
      </c>
      <c r="M23" s="182"/>
      <c r="N23" s="183"/>
      <c r="O23" s="183"/>
      <c r="P23" s="183"/>
      <c r="Q23" s="183"/>
      <c r="R23" s="183"/>
      <c r="S23" s="183"/>
      <c r="T23" s="183"/>
      <c r="U23" s="183"/>
      <c r="V23" s="183"/>
      <c r="W23" s="183"/>
    </row>
    <row r="24" s="1" customFormat="1" ht="53.25" customHeight="1" outlineLevel="1" spans="1:23">
      <c r="A24" s="182" t="s">
        <v>73</v>
      </c>
      <c r="B24" s="182" t="s">
        <v>223</v>
      </c>
      <c r="C24" s="182" t="s">
        <v>224</v>
      </c>
      <c r="D24" s="182" t="s">
        <v>128</v>
      </c>
      <c r="E24" s="182" t="s">
        <v>129</v>
      </c>
      <c r="F24" s="182" t="s">
        <v>231</v>
      </c>
      <c r="G24" s="182" t="s">
        <v>232</v>
      </c>
      <c r="H24" s="183">
        <v>11719.8</v>
      </c>
      <c r="I24" s="183">
        <v>11719.8</v>
      </c>
      <c r="J24" s="183"/>
      <c r="K24" s="183"/>
      <c r="L24" s="183">
        <v>11719.8</v>
      </c>
      <c r="M24" s="182"/>
      <c r="N24" s="183"/>
      <c r="O24" s="183"/>
      <c r="P24" s="183"/>
      <c r="Q24" s="183"/>
      <c r="R24" s="183"/>
      <c r="S24" s="183"/>
      <c r="T24" s="183"/>
      <c r="U24" s="183"/>
      <c r="V24" s="183"/>
      <c r="W24" s="183"/>
    </row>
    <row r="25" s="1" customFormat="1" ht="53.25" customHeight="1" outlineLevel="1" spans="1:23">
      <c r="A25" s="182" t="s">
        <v>73</v>
      </c>
      <c r="B25" s="182" t="s">
        <v>223</v>
      </c>
      <c r="C25" s="182" t="s">
        <v>224</v>
      </c>
      <c r="D25" s="182" t="s">
        <v>128</v>
      </c>
      <c r="E25" s="182" t="s">
        <v>129</v>
      </c>
      <c r="F25" s="182" t="s">
        <v>231</v>
      </c>
      <c r="G25" s="182" t="s">
        <v>232</v>
      </c>
      <c r="H25" s="183">
        <v>12975.34</v>
      </c>
      <c r="I25" s="183">
        <v>12975.34</v>
      </c>
      <c r="J25" s="183"/>
      <c r="K25" s="183"/>
      <c r="L25" s="183">
        <v>12975.34</v>
      </c>
      <c r="M25" s="182"/>
      <c r="N25" s="183"/>
      <c r="O25" s="183"/>
      <c r="P25" s="183"/>
      <c r="Q25" s="183"/>
      <c r="R25" s="183"/>
      <c r="S25" s="183"/>
      <c r="T25" s="183"/>
      <c r="U25" s="183"/>
      <c r="V25" s="183"/>
      <c r="W25" s="183"/>
    </row>
    <row r="26" s="1" customFormat="1" ht="53.25" customHeight="1" outlineLevel="1" spans="1:23">
      <c r="A26" s="182" t="s">
        <v>73</v>
      </c>
      <c r="B26" s="182" t="s">
        <v>233</v>
      </c>
      <c r="C26" s="182" t="s">
        <v>137</v>
      </c>
      <c r="D26" s="182" t="s">
        <v>136</v>
      </c>
      <c r="E26" s="182" t="s">
        <v>137</v>
      </c>
      <c r="F26" s="182" t="s">
        <v>234</v>
      </c>
      <c r="G26" s="182" t="s">
        <v>137</v>
      </c>
      <c r="H26" s="183">
        <v>77844</v>
      </c>
      <c r="I26" s="183">
        <v>77844</v>
      </c>
      <c r="J26" s="183"/>
      <c r="K26" s="183"/>
      <c r="L26" s="183">
        <v>77844</v>
      </c>
      <c r="M26" s="182"/>
      <c r="N26" s="183"/>
      <c r="O26" s="183"/>
      <c r="P26" s="183"/>
      <c r="Q26" s="183"/>
      <c r="R26" s="183"/>
      <c r="S26" s="183"/>
      <c r="T26" s="183"/>
      <c r="U26" s="183"/>
      <c r="V26" s="183"/>
      <c r="W26" s="183"/>
    </row>
    <row r="27" s="1" customFormat="1" ht="53.25" customHeight="1" outlineLevel="1" spans="1:23">
      <c r="A27" s="182" t="s">
        <v>73</v>
      </c>
      <c r="B27" s="182" t="s">
        <v>235</v>
      </c>
      <c r="C27" s="182" t="s">
        <v>236</v>
      </c>
      <c r="D27" s="182" t="s">
        <v>105</v>
      </c>
      <c r="E27" s="182" t="s">
        <v>106</v>
      </c>
      <c r="F27" s="182" t="s">
        <v>237</v>
      </c>
      <c r="G27" s="182" t="s">
        <v>238</v>
      </c>
      <c r="H27" s="183">
        <v>9132.43</v>
      </c>
      <c r="I27" s="183">
        <v>9132.43</v>
      </c>
      <c r="J27" s="183"/>
      <c r="K27" s="183"/>
      <c r="L27" s="183">
        <v>9132.43</v>
      </c>
      <c r="M27" s="182"/>
      <c r="N27" s="183"/>
      <c r="O27" s="183"/>
      <c r="P27" s="183"/>
      <c r="Q27" s="183"/>
      <c r="R27" s="183"/>
      <c r="S27" s="183"/>
      <c r="T27" s="183"/>
      <c r="U27" s="183"/>
      <c r="V27" s="183"/>
      <c r="W27" s="183"/>
    </row>
    <row r="28" s="1" customFormat="1" ht="53.25" customHeight="1" outlineLevel="1" spans="1:23">
      <c r="A28" s="182" t="s">
        <v>73</v>
      </c>
      <c r="B28" s="182" t="s">
        <v>239</v>
      </c>
      <c r="C28" s="182" t="s">
        <v>240</v>
      </c>
      <c r="D28" s="182" t="s">
        <v>105</v>
      </c>
      <c r="E28" s="182" t="s">
        <v>106</v>
      </c>
      <c r="F28" s="182" t="s">
        <v>241</v>
      </c>
      <c r="G28" s="182" t="s">
        <v>242</v>
      </c>
      <c r="H28" s="183">
        <v>20000</v>
      </c>
      <c r="I28" s="183">
        <v>20000</v>
      </c>
      <c r="J28" s="183"/>
      <c r="K28" s="183"/>
      <c r="L28" s="183">
        <v>20000</v>
      </c>
      <c r="M28" s="182"/>
      <c r="N28" s="183"/>
      <c r="O28" s="183"/>
      <c r="P28" s="183"/>
      <c r="Q28" s="183"/>
      <c r="R28" s="183"/>
      <c r="S28" s="183"/>
      <c r="T28" s="183"/>
      <c r="U28" s="183"/>
      <c r="V28" s="183"/>
      <c r="W28" s="183"/>
    </row>
    <row r="29" s="1" customFormat="1" ht="53.25" customHeight="1" outlineLevel="1" spans="1:23">
      <c r="A29" s="182" t="s">
        <v>73</v>
      </c>
      <c r="B29" s="182" t="s">
        <v>235</v>
      </c>
      <c r="C29" s="182" t="s">
        <v>236</v>
      </c>
      <c r="D29" s="182" t="s">
        <v>105</v>
      </c>
      <c r="E29" s="182" t="s">
        <v>106</v>
      </c>
      <c r="F29" s="182" t="s">
        <v>243</v>
      </c>
      <c r="G29" s="182" t="s">
        <v>244</v>
      </c>
      <c r="H29" s="183">
        <v>2657.57</v>
      </c>
      <c r="I29" s="183">
        <v>2657.57</v>
      </c>
      <c r="J29" s="183"/>
      <c r="K29" s="183"/>
      <c r="L29" s="183">
        <v>2657.57</v>
      </c>
      <c r="M29" s="182"/>
      <c r="N29" s="183"/>
      <c r="O29" s="183"/>
      <c r="P29" s="183"/>
      <c r="Q29" s="183"/>
      <c r="R29" s="183"/>
      <c r="S29" s="183"/>
      <c r="T29" s="183"/>
      <c r="U29" s="183"/>
      <c r="V29" s="183"/>
      <c r="W29" s="183"/>
    </row>
    <row r="30" s="1" customFormat="1" ht="53.25" customHeight="1" outlineLevel="1" spans="1:23">
      <c r="A30" s="182" t="s">
        <v>73</v>
      </c>
      <c r="B30" s="182" t="s">
        <v>245</v>
      </c>
      <c r="C30" s="182" t="s">
        <v>246</v>
      </c>
      <c r="D30" s="182" t="s">
        <v>105</v>
      </c>
      <c r="E30" s="182" t="s">
        <v>106</v>
      </c>
      <c r="F30" s="182" t="s">
        <v>247</v>
      </c>
      <c r="G30" s="182" t="s">
        <v>248</v>
      </c>
      <c r="H30" s="183">
        <v>6400</v>
      </c>
      <c r="I30" s="183">
        <v>6400</v>
      </c>
      <c r="J30" s="183"/>
      <c r="K30" s="183"/>
      <c r="L30" s="183">
        <v>6400</v>
      </c>
      <c r="M30" s="182"/>
      <c r="N30" s="183"/>
      <c r="O30" s="183"/>
      <c r="P30" s="183"/>
      <c r="Q30" s="183"/>
      <c r="R30" s="183"/>
      <c r="S30" s="183"/>
      <c r="T30" s="183"/>
      <c r="U30" s="183"/>
      <c r="V30" s="183"/>
      <c r="W30" s="183"/>
    </row>
    <row r="31" s="1" customFormat="1" ht="53.25" customHeight="1" outlineLevel="1" spans="1:23">
      <c r="A31" s="182" t="s">
        <v>73</v>
      </c>
      <c r="B31" s="182" t="s">
        <v>249</v>
      </c>
      <c r="C31" s="182" t="s">
        <v>250</v>
      </c>
      <c r="D31" s="182" t="s">
        <v>113</v>
      </c>
      <c r="E31" s="182" t="s">
        <v>114</v>
      </c>
      <c r="F31" s="182" t="s">
        <v>243</v>
      </c>
      <c r="G31" s="182" t="s">
        <v>244</v>
      </c>
      <c r="H31" s="183">
        <v>800</v>
      </c>
      <c r="I31" s="183">
        <v>800</v>
      </c>
      <c r="J31" s="183"/>
      <c r="K31" s="183"/>
      <c r="L31" s="183">
        <v>800</v>
      </c>
      <c r="M31" s="182"/>
      <c r="N31" s="183"/>
      <c r="O31" s="183"/>
      <c r="P31" s="183"/>
      <c r="Q31" s="183"/>
      <c r="R31" s="183"/>
      <c r="S31" s="183"/>
      <c r="T31" s="183"/>
      <c r="U31" s="183"/>
      <c r="V31" s="183"/>
      <c r="W31" s="183"/>
    </row>
    <row r="32" s="1" customFormat="1" ht="53.25" customHeight="1" outlineLevel="1" spans="1:23">
      <c r="A32" s="182" t="s">
        <v>73</v>
      </c>
      <c r="B32" s="182" t="s">
        <v>249</v>
      </c>
      <c r="C32" s="182" t="s">
        <v>250</v>
      </c>
      <c r="D32" s="182" t="s">
        <v>113</v>
      </c>
      <c r="E32" s="182" t="s">
        <v>114</v>
      </c>
      <c r="F32" s="182" t="s">
        <v>251</v>
      </c>
      <c r="G32" s="182" t="s">
        <v>252</v>
      </c>
      <c r="H32" s="183">
        <v>8200</v>
      </c>
      <c r="I32" s="183">
        <v>8200</v>
      </c>
      <c r="J32" s="183"/>
      <c r="K32" s="183"/>
      <c r="L32" s="183">
        <v>8200</v>
      </c>
      <c r="M32" s="182"/>
      <c r="N32" s="183"/>
      <c r="O32" s="183"/>
      <c r="P32" s="183"/>
      <c r="Q32" s="183"/>
      <c r="R32" s="183"/>
      <c r="S32" s="183"/>
      <c r="T32" s="183"/>
      <c r="U32" s="183"/>
      <c r="V32" s="183"/>
      <c r="W32" s="183"/>
    </row>
    <row r="33" s="1" customFormat="1" ht="53.25" customHeight="1" outlineLevel="1" spans="1:23">
      <c r="A33" s="182" t="s">
        <v>73</v>
      </c>
      <c r="B33" s="182" t="s">
        <v>253</v>
      </c>
      <c r="C33" s="182" t="s">
        <v>254</v>
      </c>
      <c r="D33" s="182" t="s">
        <v>105</v>
      </c>
      <c r="E33" s="182" t="s">
        <v>106</v>
      </c>
      <c r="F33" s="182" t="s">
        <v>251</v>
      </c>
      <c r="G33" s="182" t="s">
        <v>252</v>
      </c>
      <c r="H33" s="183">
        <v>51600</v>
      </c>
      <c r="I33" s="183">
        <v>51600</v>
      </c>
      <c r="J33" s="183"/>
      <c r="K33" s="183"/>
      <c r="L33" s="183">
        <v>51600</v>
      </c>
      <c r="M33" s="182"/>
      <c r="N33" s="183"/>
      <c r="O33" s="183"/>
      <c r="P33" s="183"/>
      <c r="Q33" s="183"/>
      <c r="R33" s="183"/>
      <c r="S33" s="183"/>
      <c r="T33" s="183"/>
      <c r="U33" s="183"/>
      <c r="V33" s="183"/>
      <c r="W33" s="183"/>
    </row>
    <row r="34" s="1" customFormat="1" ht="30.75" customHeight="1" spans="1:23">
      <c r="A34" s="184" t="s">
        <v>58</v>
      </c>
      <c r="B34" s="184"/>
      <c r="C34" s="184"/>
      <c r="D34" s="184"/>
      <c r="E34" s="184"/>
      <c r="F34" s="184"/>
      <c r="G34" s="184"/>
      <c r="H34" s="183">
        <v>1005231.52</v>
      </c>
      <c r="I34" s="183">
        <v>1005231.52</v>
      </c>
      <c r="J34" s="183"/>
      <c r="K34" s="183"/>
      <c r="L34" s="183">
        <v>1005231.52</v>
      </c>
      <c r="M34" s="183"/>
      <c r="N34" s="183"/>
      <c r="O34" s="183"/>
      <c r="P34" s="183"/>
      <c r="Q34" s="183"/>
      <c r="R34" s="183"/>
      <c r="S34" s="183"/>
      <c r="T34" s="183"/>
      <c r="U34" s="183"/>
      <c r="V34" s="183"/>
      <c r="W34" s="183"/>
    </row>
  </sheetData>
  <mergeCells count="32">
    <mergeCell ref="T1:W1"/>
    <mergeCell ref="A2:W2"/>
    <mergeCell ref="A3:G3"/>
    <mergeCell ref="T3:W3"/>
    <mergeCell ref="H4:W4"/>
    <mergeCell ref="I5:M5"/>
    <mergeCell ref="N5:P5"/>
    <mergeCell ref="R5:W5"/>
    <mergeCell ref="A34:G34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1388888888889" right="0.751388888888889" top="1" bottom="1" header="0.5" footer="0.5"/>
  <pageSetup paperSize="9" scale="85" fitToHeight="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22"/>
  <sheetViews>
    <sheetView showZeros="0" workbookViewId="0">
      <selection activeCell="X11" sqref="X11"/>
    </sheetView>
  </sheetViews>
  <sheetFormatPr defaultColWidth="9" defaultRowHeight="15" customHeight="1"/>
  <cols>
    <col min="1" max="1" width="5" style="1" customWidth="1"/>
    <col min="2" max="2" width="6.75" style="1" customWidth="1"/>
    <col min="3" max="3" width="12.875" style="1" customWidth="1"/>
    <col min="4" max="4" width="13.75" style="1" customWidth="1"/>
    <col min="5" max="5" width="7.125" style="1" customWidth="1"/>
    <col min="6" max="6" width="17.625" style="1" customWidth="1"/>
    <col min="7" max="7" width="4.625" style="1" customWidth="1"/>
    <col min="8" max="8" width="5.11666666666667" style="1" customWidth="1"/>
    <col min="9" max="11" width="11.2416666666667" style="1" customWidth="1"/>
    <col min="12" max="12" width="6.375" style="1" customWidth="1"/>
    <col min="13" max="13" width="5.11666666666667" style="1" customWidth="1"/>
    <col min="14" max="16" width="4.125" style="1" customWidth="1"/>
    <col min="17" max="17" width="7" style="1" customWidth="1"/>
    <col min="18" max="18" width="9.625" style="1" customWidth="1"/>
    <col min="19" max="20" width="8.61666666666667" style="1" customWidth="1"/>
    <col min="21" max="21" width="6.625" style="1" customWidth="1"/>
    <col min="22" max="22" width="4.375" style="1" customWidth="1"/>
    <col min="23" max="23" width="9.625" style="1" customWidth="1"/>
    <col min="24" max="16384" width="9" style="1"/>
  </cols>
  <sheetData>
    <row r="1" s="1" customFormat="1" ht="18.75" customHeight="1" spans="1:23">
      <c r="A1" s="173" t="s">
        <v>255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  <c r="P1" s="173"/>
      <c r="Q1" s="173"/>
      <c r="R1" s="173"/>
      <c r="S1" s="173"/>
      <c r="T1" s="173"/>
      <c r="U1" s="173"/>
      <c r="V1" s="173"/>
      <c r="W1" s="173"/>
    </row>
    <row r="2" s="1" customFormat="1" ht="26.25" customHeight="1" spans="1:23">
      <c r="A2" s="168" t="str">
        <f>"2026"&amp;"年部门项目支出预算表"</f>
        <v>2026年部门项目支出预算表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  <c r="Q2" s="168"/>
      <c r="R2" s="168"/>
      <c r="S2" s="168"/>
      <c r="T2" s="168"/>
      <c r="U2" s="168"/>
      <c r="V2" s="168"/>
      <c r="W2" s="168"/>
    </row>
    <row r="3" s="1" customFormat="1" ht="18.75" customHeight="1" spans="1:23">
      <c r="A3" s="174" t="str">
        <f>"单位名称："&amp;"陇川县总工会"</f>
        <v>单位名称：陇川县总工会</v>
      </c>
      <c r="B3" s="174"/>
      <c r="C3" s="174"/>
      <c r="D3" s="174"/>
      <c r="E3" s="174"/>
      <c r="F3" s="174"/>
      <c r="G3" s="174"/>
      <c r="H3" s="175"/>
      <c r="I3" s="175"/>
      <c r="J3" s="175"/>
      <c r="K3" s="175"/>
      <c r="L3" s="175"/>
      <c r="M3" s="175"/>
      <c r="N3" s="175"/>
      <c r="O3" s="175"/>
      <c r="P3" s="175"/>
      <c r="Q3" s="175"/>
      <c r="R3" s="175"/>
      <c r="S3" s="175"/>
      <c r="T3" s="175"/>
      <c r="U3" s="175"/>
      <c r="V3" s="173" t="s">
        <v>1</v>
      </c>
      <c r="W3" s="173"/>
    </row>
    <row r="4" s="1" customFormat="1" ht="26.25" customHeight="1" spans="1:23">
      <c r="A4" s="176" t="s">
        <v>256</v>
      </c>
      <c r="B4" s="176" t="s">
        <v>191</v>
      </c>
      <c r="C4" s="176" t="s">
        <v>192</v>
      </c>
      <c r="D4" s="176" t="s">
        <v>257</v>
      </c>
      <c r="E4" s="176" t="s">
        <v>193</v>
      </c>
      <c r="F4" s="176" t="s">
        <v>194</v>
      </c>
      <c r="G4" s="176" t="s">
        <v>258</v>
      </c>
      <c r="H4" s="176" t="s">
        <v>259</v>
      </c>
      <c r="I4" s="176" t="s">
        <v>58</v>
      </c>
      <c r="J4" s="176" t="s">
        <v>260</v>
      </c>
      <c r="K4" s="176"/>
      <c r="L4" s="176"/>
      <c r="M4" s="176"/>
      <c r="N4" s="176" t="s">
        <v>199</v>
      </c>
      <c r="O4" s="176"/>
      <c r="P4" s="176"/>
      <c r="Q4" s="176" t="s">
        <v>65</v>
      </c>
      <c r="R4" s="176" t="s">
        <v>78</v>
      </c>
      <c r="S4" s="176"/>
      <c r="T4" s="176"/>
      <c r="U4" s="176"/>
      <c r="V4" s="176"/>
      <c r="W4" s="176"/>
    </row>
    <row r="5" s="1" customFormat="1" ht="26.25" customHeight="1" spans="1:23">
      <c r="A5" s="176"/>
      <c r="B5" s="176"/>
      <c r="C5" s="176"/>
      <c r="D5" s="176"/>
      <c r="E5" s="176"/>
      <c r="F5" s="176"/>
      <c r="G5" s="176"/>
      <c r="H5" s="176"/>
      <c r="I5" s="176"/>
      <c r="J5" s="176" t="s">
        <v>62</v>
      </c>
      <c r="K5" s="176"/>
      <c r="L5" s="176" t="s">
        <v>63</v>
      </c>
      <c r="M5" s="176" t="s">
        <v>64</v>
      </c>
      <c r="N5" s="176" t="s">
        <v>62</v>
      </c>
      <c r="O5" s="176" t="s">
        <v>63</v>
      </c>
      <c r="P5" s="176" t="s">
        <v>64</v>
      </c>
      <c r="Q5" s="176"/>
      <c r="R5" s="176" t="s">
        <v>61</v>
      </c>
      <c r="S5" s="176" t="s">
        <v>72</v>
      </c>
      <c r="T5" s="176" t="s">
        <v>67</v>
      </c>
      <c r="U5" s="176" t="s">
        <v>68</v>
      </c>
      <c r="V5" s="176" t="s">
        <v>69</v>
      </c>
      <c r="W5" s="176" t="s">
        <v>70</v>
      </c>
    </row>
    <row r="6" s="1" customFormat="1" ht="58" customHeight="1" spans="1:23">
      <c r="A6" s="176"/>
      <c r="B6" s="176"/>
      <c r="C6" s="176"/>
      <c r="D6" s="176"/>
      <c r="E6" s="176"/>
      <c r="F6" s="176"/>
      <c r="G6" s="176"/>
      <c r="H6" s="176"/>
      <c r="I6" s="176"/>
      <c r="J6" s="176" t="s">
        <v>61</v>
      </c>
      <c r="K6" s="176" t="s">
        <v>261</v>
      </c>
      <c r="L6" s="176"/>
      <c r="M6" s="176"/>
      <c r="N6" s="176"/>
      <c r="O6" s="176"/>
      <c r="P6" s="176"/>
      <c r="Q6" s="176"/>
      <c r="R6" s="176"/>
      <c r="S6" s="176"/>
      <c r="T6" s="176"/>
      <c r="U6" s="176"/>
      <c r="V6" s="176"/>
      <c r="W6" s="176"/>
    </row>
    <row r="7" s="1" customFormat="1" ht="18.75" customHeight="1" spans="1:23">
      <c r="A7" s="176" t="s">
        <v>86</v>
      </c>
      <c r="B7" s="176" t="s">
        <v>87</v>
      </c>
      <c r="C7" s="176" t="s">
        <v>88</v>
      </c>
      <c r="D7" s="176" t="s">
        <v>89</v>
      </c>
      <c r="E7" s="176" t="s">
        <v>90</v>
      </c>
      <c r="F7" s="176" t="s">
        <v>91</v>
      </c>
      <c r="G7" s="176" t="s">
        <v>92</v>
      </c>
      <c r="H7" s="176" t="s">
        <v>93</v>
      </c>
      <c r="I7" s="176" t="s">
        <v>94</v>
      </c>
      <c r="J7" s="176" t="s">
        <v>95</v>
      </c>
      <c r="K7" s="176" t="s">
        <v>96</v>
      </c>
      <c r="L7" s="176" t="s">
        <v>97</v>
      </c>
      <c r="M7" s="176" t="s">
        <v>98</v>
      </c>
      <c r="N7" s="176" t="s">
        <v>99</v>
      </c>
      <c r="O7" s="176" t="s">
        <v>100</v>
      </c>
      <c r="P7" s="176" t="s">
        <v>205</v>
      </c>
      <c r="Q7" s="176" t="s">
        <v>206</v>
      </c>
      <c r="R7" s="176" t="s">
        <v>207</v>
      </c>
      <c r="S7" s="176" t="s">
        <v>208</v>
      </c>
      <c r="T7" s="176" t="s">
        <v>209</v>
      </c>
      <c r="U7" s="176" t="s">
        <v>210</v>
      </c>
      <c r="V7" s="176" t="s">
        <v>211</v>
      </c>
      <c r="W7" s="176" t="s">
        <v>212</v>
      </c>
    </row>
    <row r="8" s="1" customFormat="1" ht="52.5" customHeight="1" spans="1:23">
      <c r="A8" s="177"/>
      <c r="B8" s="177"/>
      <c r="C8" s="177" t="s">
        <v>262</v>
      </c>
      <c r="D8" s="177"/>
      <c r="E8" s="177"/>
      <c r="F8" s="177"/>
      <c r="G8" s="177"/>
      <c r="H8" s="177"/>
      <c r="I8" s="179">
        <v>100000</v>
      </c>
      <c r="J8" s="179">
        <v>100000</v>
      </c>
      <c r="K8" s="179">
        <v>100000</v>
      </c>
      <c r="L8" s="179"/>
      <c r="M8" s="179"/>
      <c r="N8" s="179"/>
      <c r="O8" s="179"/>
      <c r="P8" s="179"/>
      <c r="Q8" s="179"/>
      <c r="R8" s="179"/>
      <c r="S8" s="179"/>
      <c r="T8" s="179"/>
      <c r="U8" s="179"/>
      <c r="V8" s="179"/>
      <c r="W8" s="179"/>
    </row>
    <row r="9" s="1" customFormat="1" ht="52.5" customHeight="1" outlineLevel="1" spans="1:23">
      <c r="A9" s="177" t="s">
        <v>263</v>
      </c>
      <c r="B9" s="177" t="s">
        <v>264</v>
      </c>
      <c r="C9" s="177" t="s">
        <v>262</v>
      </c>
      <c r="D9" s="177" t="s">
        <v>73</v>
      </c>
      <c r="E9" s="177" t="s">
        <v>107</v>
      </c>
      <c r="F9" s="177" t="s">
        <v>108</v>
      </c>
      <c r="G9" s="177" t="s">
        <v>243</v>
      </c>
      <c r="H9" s="177" t="s">
        <v>244</v>
      </c>
      <c r="I9" s="179">
        <v>13110</v>
      </c>
      <c r="J9" s="179">
        <v>13110</v>
      </c>
      <c r="K9" s="179">
        <v>13110</v>
      </c>
      <c r="L9" s="179"/>
      <c r="M9" s="179"/>
      <c r="N9" s="179"/>
      <c r="O9" s="179"/>
      <c r="P9" s="179"/>
      <c r="Q9" s="179"/>
      <c r="R9" s="179"/>
      <c r="S9" s="179"/>
      <c r="T9" s="179"/>
      <c r="U9" s="179"/>
      <c r="V9" s="179"/>
      <c r="W9" s="179"/>
    </row>
    <row r="10" s="1" customFormat="1" ht="52.5" customHeight="1" outlineLevel="1" spans="1:23">
      <c r="A10" s="177" t="s">
        <v>263</v>
      </c>
      <c r="B10" s="177" t="s">
        <v>264</v>
      </c>
      <c r="C10" s="177" t="s">
        <v>262</v>
      </c>
      <c r="D10" s="177" t="s">
        <v>73</v>
      </c>
      <c r="E10" s="177" t="s">
        <v>107</v>
      </c>
      <c r="F10" s="177" t="s">
        <v>108</v>
      </c>
      <c r="G10" s="177" t="s">
        <v>265</v>
      </c>
      <c r="H10" s="177" t="s">
        <v>266</v>
      </c>
      <c r="I10" s="179">
        <v>1000</v>
      </c>
      <c r="J10" s="179">
        <v>1000</v>
      </c>
      <c r="K10" s="179">
        <v>1000</v>
      </c>
      <c r="L10" s="179"/>
      <c r="M10" s="179"/>
      <c r="N10" s="177"/>
      <c r="O10" s="177"/>
      <c r="P10" s="177"/>
      <c r="Q10" s="179"/>
      <c r="R10" s="179"/>
      <c r="S10" s="179"/>
      <c r="T10" s="179"/>
      <c r="U10" s="179"/>
      <c r="V10" s="179"/>
      <c r="W10" s="179"/>
    </row>
    <row r="11" s="1" customFormat="1" ht="52.5" customHeight="1" outlineLevel="1" spans="1:23">
      <c r="A11" s="177" t="s">
        <v>263</v>
      </c>
      <c r="B11" s="177" t="s">
        <v>264</v>
      </c>
      <c r="C11" s="177" t="s">
        <v>262</v>
      </c>
      <c r="D11" s="177" t="s">
        <v>73</v>
      </c>
      <c r="E11" s="177" t="s">
        <v>107</v>
      </c>
      <c r="F11" s="177" t="s">
        <v>108</v>
      </c>
      <c r="G11" s="177" t="s">
        <v>267</v>
      </c>
      <c r="H11" s="177" t="s">
        <v>268</v>
      </c>
      <c r="I11" s="179">
        <v>10000</v>
      </c>
      <c r="J11" s="179">
        <v>10000</v>
      </c>
      <c r="K11" s="179">
        <v>10000</v>
      </c>
      <c r="L11" s="179"/>
      <c r="M11" s="179"/>
      <c r="N11" s="177"/>
      <c r="O11" s="177"/>
      <c r="P11" s="177"/>
      <c r="Q11" s="179"/>
      <c r="R11" s="179"/>
      <c r="S11" s="179"/>
      <c r="T11" s="179"/>
      <c r="U11" s="179"/>
      <c r="V11" s="179"/>
      <c r="W11" s="179"/>
    </row>
    <row r="12" s="1" customFormat="1" ht="52.5" customHeight="1" outlineLevel="1" spans="1:23">
      <c r="A12" s="177" t="s">
        <v>263</v>
      </c>
      <c r="B12" s="177" t="s">
        <v>264</v>
      </c>
      <c r="C12" s="177" t="s">
        <v>262</v>
      </c>
      <c r="D12" s="177" t="s">
        <v>73</v>
      </c>
      <c r="E12" s="177" t="s">
        <v>107</v>
      </c>
      <c r="F12" s="177" t="s">
        <v>108</v>
      </c>
      <c r="G12" s="177" t="s">
        <v>269</v>
      </c>
      <c r="H12" s="177" t="s">
        <v>270</v>
      </c>
      <c r="I12" s="179">
        <v>22090</v>
      </c>
      <c r="J12" s="179">
        <v>22090</v>
      </c>
      <c r="K12" s="179">
        <v>22090</v>
      </c>
      <c r="L12" s="179"/>
      <c r="M12" s="179"/>
      <c r="N12" s="177"/>
      <c r="O12" s="177"/>
      <c r="P12" s="177"/>
      <c r="Q12" s="179"/>
      <c r="R12" s="179"/>
      <c r="S12" s="179"/>
      <c r="T12" s="179"/>
      <c r="U12" s="179"/>
      <c r="V12" s="179"/>
      <c r="W12" s="179"/>
    </row>
    <row r="13" s="1" customFormat="1" ht="52.5" customHeight="1" outlineLevel="1" spans="1:23">
      <c r="A13" s="177" t="s">
        <v>263</v>
      </c>
      <c r="B13" s="177" t="s">
        <v>264</v>
      </c>
      <c r="C13" s="177" t="s">
        <v>262</v>
      </c>
      <c r="D13" s="177" t="s">
        <v>73</v>
      </c>
      <c r="E13" s="177" t="s">
        <v>107</v>
      </c>
      <c r="F13" s="177" t="s">
        <v>108</v>
      </c>
      <c r="G13" s="177" t="s">
        <v>271</v>
      </c>
      <c r="H13" s="177" t="s">
        <v>186</v>
      </c>
      <c r="I13" s="179">
        <v>14000</v>
      </c>
      <c r="J13" s="179">
        <v>14000</v>
      </c>
      <c r="K13" s="179">
        <v>14000</v>
      </c>
      <c r="L13" s="179"/>
      <c r="M13" s="179"/>
      <c r="N13" s="177"/>
      <c r="O13" s="177"/>
      <c r="P13" s="177"/>
      <c r="Q13" s="179"/>
      <c r="R13" s="179"/>
      <c r="S13" s="179"/>
      <c r="T13" s="179"/>
      <c r="U13" s="179"/>
      <c r="V13" s="179"/>
      <c r="W13" s="179"/>
    </row>
    <row r="14" s="1" customFormat="1" ht="52.5" customHeight="1" outlineLevel="1" spans="1:23">
      <c r="A14" s="177" t="s">
        <v>263</v>
      </c>
      <c r="B14" s="177" t="s">
        <v>264</v>
      </c>
      <c r="C14" s="177" t="s">
        <v>262</v>
      </c>
      <c r="D14" s="177" t="s">
        <v>73</v>
      </c>
      <c r="E14" s="177" t="s">
        <v>107</v>
      </c>
      <c r="F14" s="177" t="s">
        <v>108</v>
      </c>
      <c r="G14" s="177" t="s">
        <v>272</v>
      </c>
      <c r="H14" s="177" t="s">
        <v>273</v>
      </c>
      <c r="I14" s="179">
        <v>34800</v>
      </c>
      <c r="J14" s="179">
        <v>34800</v>
      </c>
      <c r="K14" s="179">
        <v>34800</v>
      </c>
      <c r="L14" s="179"/>
      <c r="M14" s="179"/>
      <c r="N14" s="177"/>
      <c r="O14" s="177"/>
      <c r="P14" s="177"/>
      <c r="Q14" s="179"/>
      <c r="R14" s="179"/>
      <c r="S14" s="179"/>
      <c r="T14" s="179"/>
      <c r="U14" s="179"/>
      <c r="V14" s="179"/>
      <c r="W14" s="179"/>
    </row>
    <row r="15" s="1" customFormat="1" ht="52.5" customHeight="1" outlineLevel="1" spans="1:23">
      <c r="A15" s="177" t="s">
        <v>263</v>
      </c>
      <c r="B15" s="177" t="s">
        <v>264</v>
      </c>
      <c r="C15" s="177" t="s">
        <v>262</v>
      </c>
      <c r="D15" s="177" t="s">
        <v>73</v>
      </c>
      <c r="E15" s="177" t="s">
        <v>107</v>
      </c>
      <c r="F15" s="177" t="s">
        <v>108</v>
      </c>
      <c r="G15" s="177" t="s">
        <v>251</v>
      </c>
      <c r="H15" s="177" t="s">
        <v>252</v>
      </c>
      <c r="I15" s="179">
        <v>5000</v>
      </c>
      <c r="J15" s="179">
        <v>5000</v>
      </c>
      <c r="K15" s="179">
        <v>5000</v>
      </c>
      <c r="L15" s="179"/>
      <c r="M15" s="179"/>
      <c r="N15" s="177"/>
      <c r="O15" s="177"/>
      <c r="P15" s="177"/>
      <c r="Q15" s="179"/>
      <c r="R15" s="179"/>
      <c r="S15" s="179"/>
      <c r="T15" s="179"/>
      <c r="U15" s="179"/>
      <c r="V15" s="179"/>
      <c r="W15" s="179"/>
    </row>
    <row r="16" s="1" customFormat="1" ht="52.5" customHeight="1" spans="1:23">
      <c r="A16" s="177"/>
      <c r="B16" s="177"/>
      <c r="C16" s="177" t="s">
        <v>274</v>
      </c>
      <c r="D16" s="177"/>
      <c r="E16" s="177"/>
      <c r="F16" s="177"/>
      <c r="G16" s="177"/>
      <c r="H16" s="177"/>
      <c r="I16" s="179">
        <v>150000</v>
      </c>
      <c r="J16" s="179">
        <v>150000</v>
      </c>
      <c r="K16" s="179">
        <v>150000</v>
      </c>
      <c r="L16" s="179"/>
      <c r="M16" s="179"/>
      <c r="N16" s="177"/>
      <c r="O16" s="177"/>
      <c r="P16" s="177"/>
      <c r="Q16" s="179"/>
      <c r="R16" s="179"/>
      <c r="S16" s="179"/>
      <c r="T16" s="179"/>
      <c r="U16" s="179"/>
      <c r="V16" s="179"/>
      <c r="W16" s="179"/>
    </row>
    <row r="17" s="1" customFormat="1" ht="52.5" customHeight="1" outlineLevel="1" spans="1:23">
      <c r="A17" s="177" t="s">
        <v>275</v>
      </c>
      <c r="B17" s="177" t="s">
        <v>276</v>
      </c>
      <c r="C17" s="177" t="s">
        <v>274</v>
      </c>
      <c r="D17" s="177" t="s">
        <v>73</v>
      </c>
      <c r="E17" s="177" t="s">
        <v>107</v>
      </c>
      <c r="F17" s="177" t="s">
        <v>108</v>
      </c>
      <c r="G17" s="177" t="s">
        <v>277</v>
      </c>
      <c r="H17" s="177" t="s">
        <v>278</v>
      </c>
      <c r="I17" s="179">
        <v>150000</v>
      </c>
      <c r="J17" s="179">
        <v>150000</v>
      </c>
      <c r="K17" s="179">
        <v>150000</v>
      </c>
      <c r="L17" s="179"/>
      <c r="M17" s="179"/>
      <c r="N17" s="177"/>
      <c r="O17" s="177"/>
      <c r="P17" s="177"/>
      <c r="Q17" s="179"/>
      <c r="R17" s="179"/>
      <c r="S17" s="179"/>
      <c r="T17" s="179"/>
      <c r="U17" s="179"/>
      <c r="V17" s="179"/>
      <c r="W17" s="179"/>
    </row>
    <row r="18" s="1" customFormat="1" ht="52.5" customHeight="1" spans="1:23">
      <c r="A18" s="177"/>
      <c r="B18" s="177"/>
      <c r="C18" s="177" t="s">
        <v>279</v>
      </c>
      <c r="D18" s="177"/>
      <c r="E18" s="177"/>
      <c r="F18" s="177"/>
      <c r="G18" s="177"/>
      <c r="H18" s="177"/>
      <c r="I18" s="179">
        <v>100000</v>
      </c>
      <c r="J18" s="179">
        <v>100000</v>
      </c>
      <c r="K18" s="179">
        <v>100000</v>
      </c>
      <c r="L18" s="179"/>
      <c r="M18" s="179"/>
      <c r="N18" s="177"/>
      <c r="O18" s="177"/>
      <c r="P18" s="177"/>
      <c r="Q18" s="179"/>
      <c r="R18" s="179"/>
      <c r="S18" s="179"/>
      <c r="T18" s="179"/>
      <c r="U18" s="179"/>
      <c r="V18" s="179"/>
      <c r="W18" s="179"/>
    </row>
    <row r="19" s="1" customFormat="1" ht="52.5" customHeight="1" outlineLevel="1" spans="1:23">
      <c r="A19" s="177" t="s">
        <v>263</v>
      </c>
      <c r="B19" s="177" t="s">
        <v>280</v>
      </c>
      <c r="C19" s="177" t="s">
        <v>279</v>
      </c>
      <c r="D19" s="177" t="s">
        <v>73</v>
      </c>
      <c r="E19" s="177" t="s">
        <v>105</v>
      </c>
      <c r="F19" s="177" t="s">
        <v>106</v>
      </c>
      <c r="G19" s="177" t="s">
        <v>281</v>
      </c>
      <c r="H19" s="177" t="s">
        <v>282</v>
      </c>
      <c r="I19" s="179">
        <v>100000</v>
      </c>
      <c r="J19" s="179">
        <v>100000</v>
      </c>
      <c r="K19" s="179">
        <v>100000</v>
      </c>
      <c r="L19" s="179"/>
      <c r="M19" s="179"/>
      <c r="N19" s="177"/>
      <c r="O19" s="177"/>
      <c r="P19" s="177"/>
      <c r="Q19" s="179"/>
      <c r="R19" s="179"/>
      <c r="S19" s="179"/>
      <c r="T19" s="179"/>
      <c r="U19" s="179"/>
      <c r="V19" s="179"/>
      <c r="W19" s="179"/>
    </row>
    <row r="20" s="1" customFormat="1" ht="30" customHeight="1" spans="1:23">
      <c r="A20" s="178" t="s">
        <v>58</v>
      </c>
      <c r="B20" s="178"/>
      <c r="C20" s="178"/>
      <c r="D20" s="178"/>
      <c r="E20" s="178"/>
      <c r="F20" s="178"/>
      <c r="G20" s="178"/>
      <c r="H20" s="178"/>
      <c r="I20" s="179">
        <v>350000</v>
      </c>
      <c r="J20" s="179">
        <v>350000</v>
      </c>
      <c r="K20" s="179">
        <v>350000</v>
      </c>
      <c r="L20" s="179"/>
      <c r="M20" s="179"/>
      <c r="N20" s="179"/>
      <c r="O20" s="179"/>
      <c r="P20" s="179"/>
      <c r="Q20" s="179"/>
      <c r="R20" s="179"/>
      <c r="S20" s="179"/>
      <c r="T20" s="179"/>
      <c r="U20" s="179"/>
      <c r="V20" s="179"/>
      <c r="W20" s="179"/>
    </row>
    <row r="21" customHeight="1" spans="1:23">
      <c r="A21" s="171"/>
      <c r="B21" s="171"/>
      <c r="C21" s="171"/>
      <c r="D21" s="171"/>
      <c r="E21" s="171"/>
      <c r="F21" s="171"/>
      <c r="G21" s="171"/>
      <c r="H21" s="171"/>
      <c r="I21" s="171"/>
      <c r="J21" s="171"/>
      <c r="K21" s="171"/>
      <c r="L21" s="171"/>
      <c r="M21" s="171"/>
      <c r="N21" s="171"/>
      <c r="O21" s="171"/>
      <c r="P21" s="171"/>
      <c r="Q21" s="171"/>
      <c r="R21" s="171"/>
      <c r="S21" s="171"/>
      <c r="T21" s="171"/>
      <c r="U21" s="171"/>
      <c r="V21" s="171"/>
      <c r="W21" s="171"/>
    </row>
    <row r="22" customHeight="1" spans="1:23">
      <c r="A22" s="171"/>
      <c r="B22" s="171"/>
      <c r="C22" s="171"/>
      <c r="D22" s="171"/>
      <c r="E22" s="171"/>
      <c r="F22" s="171"/>
      <c r="G22" s="171"/>
      <c r="H22" s="171"/>
      <c r="I22" s="171"/>
      <c r="J22" s="171"/>
      <c r="K22" s="171"/>
      <c r="L22" s="171"/>
      <c r="M22" s="171"/>
      <c r="N22" s="171"/>
      <c r="O22" s="171"/>
      <c r="P22" s="171"/>
      <c r="Q22" s="171"/>
      <c r="R22" s="171"/>
      <c r="S22" s="171"/>
      <c r="T22" s="171"/>
      <c r="U22" s="171"/>
      <c r="V22" s="171"/>
      <c r="W22" s="171"/>
    </row>
  </sheetData>
  <mergeCells count="30">
    <mergeCell ref="A1:W1"/>
    <mergeCell ref="A2:W2"/>
    <mergeCell ref="A3:G3"/>
    <mergeCell ref="V3:W3"/>
    <mergeCell ref="J4:M4"/>
    <mergeCell ref="N4:P4"/>
    <mergeCell ref="R4:W4"/>
    <mergeCell ref="J5:K5"/>
    <mergeCell ref="A20:H20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1388888888889" right="0.751388888888889" top="1" bottom="1" header="0.5" footer="0.5"/>
  <pageSetup paperSize="9" scale="81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20"/>
  <sheetViews>
    <sheetView showZeros="0" workbookViewId="0">
      <selection activeCell="N9" sqref="N9"/>
    </sheetView>
  </sheetViews>
  <sheetFormatPr defaultColWidth="9" defaultRowHeight="15" customHeight="1"/>
  <cols>
    <col min="1" max="1" width="12.5" style="1" customWidth="1"/>
    <col min="2" max="2" width="20.625" style="1" customWidth="1"/>
    <col min="3" max="4" width="12.5" style="1" customWidth="1"/>
    <col min="5" max="5" width="17.375" style="1" customWidth="1"/>
    <col min="6" max="9" width="12.5" style="1" customWidth="1"/>
    <col min="10" max="10" width="34.625" style="1" customWidth="1"/>
    <col min="11" max="16384" width="9" style="1"/>
  </cols>
  <sheetData>
    <row r="1" s="1" customFormat="1" ht="18.75" customHeight="1" spans="1:10">
      <c r="A1" s="167"/>
      <c r="B1" s="167"/>
      <c r="C1" s="167"/>
      <c r="D1" s="167"/>
      <c r="E1" s="167"/>
      <c r="F1" s="167"/>
      <c r="G1" s="167"/>
      <c r="H1" s="167"/>
      <c r="I1" s="167"/>
      <c r="J1" s="172" t="s">
        <v>283</v>
      </c>
    </row>
    <row r="2" s="1" customFormat="1" ht="34.5" customHeight="1" spans="1:10">
      <c r="A2" s="168" t="str">
        <f>"2026"&amp;"年部门项目支出绩效目标表"</f>
        <v>2026年部门项目支出绩效目标表</v>
      </c>
      <c r="B2" s="168"/>
      <c r="C2" s="168"/>
      <c r="D2" s="168"/>
      <c r="E2" s="168"/>
      <c r="F2" s="168"/>
      <c r="G2" s="168"/>
      <c r="H2" s="168"/>
      <c r="I2" s="168"/>
      <c r="J2" s="168"/>
    </row>
    <row r="3" s="1" customFormat="1" ht="18.75" customHeight="1" spans="1:10">
      <c r="A3" s="167" t="str">
        <f>"单位名称："&amp;"陇川县总工会"</f>
        <v>单位名称：陇川县总工会</v>
      </c>
      <c r="B3" s="167"/>
      <c r="C3" s="167"/>
      <c r="D3" s="167"/>
      <c r="E3" s="167"/>
      <c r="F3" s="167"/>
      <c r="G3" s="167"/>
      <c r="H3" s="167"/>
      <c r="I3" s="167"/>
      <c r="J3" s="167"/>
    </row>
    <row r="4" s="1" customFormat="1" ht="22.5" customHeight="1" spans="1:10">
      <c r="A4" s="169" t="s">
        <v>284</v>
      </c>
      <c r="B4" s="169" t="s">
        <v>285</v>
      </c>
      <c r="C4" s="169" t="s">
        <v>286</v>
      </c>
      <c r="D4" s="169" t="s">
        <v>287</v>
      </c>
      <c r="E4" s="169" t="s">
        <v>288</v>
      </c>
      <c r="F4" s="169" t="s">
        <v>289</v>
      </c>
      <c r="G4" s="169" t="s">
        <v>290</v>
      </c>
      <c r="H4" s="169" t="s">
        <v>291</v>
      </c>
      <c r="I4" s="169" t="s">
        <v>292</v>
      </c>
      <c r="J4" s="169" t="s">
        <v>293</v>
      </c>
    </row>
    <row r="5" s="1" customFormat="1" ht="22.5" customHeight="1" spans="1:10">
      <c r="A5" s="169" t="s">
        <v>86</v>
      </c>
      <c r="B5" s="169" t="s">
        <v>87</v>
      </c>
      <c r="C5" s="169" t="s">
        <v>88</v>
      </c>
      <c r="D5" s="169" t="s">
        <v>89</v>
      </c>
      <c r="E5" s="169" t="s">
        <v>90</v>
      </c>
      <c r="F5" s="169" t="s">
        <v>91</v>
      </c>
      <c r="G5" s="169" t="s">
        <v>92</v>
      </c>
      <c r="H5" s="169" t="s">
        <v>93</v>
      </c>
      <c r="I5" s="169" t="s">
        <v>94</v>
      </c>
      <c r="J5" s="169" t="s">
        <v>95</v>
      </c>
    </row>
    <row r="6" s="1" customFormat="1" ht="52.5" customHeight="1" spans="1:10">
      <c r="A6" s="169" t="s">
        <v>73</v>
      </c>
      <c r="B6" s="169"/>
      <c r="C6" s="169"/>
      <c r="D6" s="169"/>
      <c r="E6" s="169"/>
      <c r="F6" s="169"/>
      <c r="G6" s="169"/>
      <c r="H6" s="169"/>
      <c r="I6" s="169"/>
      <c r="J6" s="169"/>
    </row>
    <row r="7" s="1" customFormat="1" ht="52.5" customHeight="1" outlineLevel="1" spans="1:10">
      <c r="A7" s="170" t="s">
        <v>279</v>
      </c>
      <c r="B7" s="170" t="s">
        <v>294</v>
      </c>
      <c r="C7" s="170" t="s">
        <v>295</v>
      </c>
      <c r="D7" s="170" t="s">
        <v>296</v>
      </c>
      <c r="E7" s="170" t="s">
        <v>297</v>
      </c>
      <c r="F7" s="170" t="s">
        <v>298</v>
      </c>
      <c r="G7" s="169" t="s">
        <v>299</v>
      </c>
      <c r="H7" s="169" t="s">
        <v>300</v>
      </c>
      <c r="I7" s="170" t="s">
        <v>301</v>
      </c>
      <c r="J7" s="170" t="s">
        <v>302</v>
      </c>
    </row>
    <row r="8" s="1" customFormat="1" ht="52.5" customHeight="1" outlineLevel="1" spans="1:10">
      <c r="A8" s="170"/>
      <c r="B8" s="170"/>
      <c r="C8" s="170" t="s">
        <v>303</v>
      </c>
      <c r="D8" s="170" t="s">
        <v>304</v>
      </c>
      <c r="E8" s="170" t="s">
        <v>305</v>
      </c>
      <c r="F8" s="170" t="s">
        <v>306</v>
      </c>
      <c r="G8" s="169" t="s">
        <v>307</v>
      </c>
      <c r="H8" s="169" t="s">
        <v>300</v>
      </c>
      <c r="I8" s="170" t="s">
        <v>301</v>
      </c>
      <c r="J8" s="170" t="s">
        <v>308</v>
      </c>
    </row>
    <row r="9" s="1" customFormat="1" ht="52.5" customHeight="1" outlineLevel="1" spans="1:10">
      <c r="A9" s="170"/>
      <c r="B9" s="170"/>
      <c r="C9" s="170" t="s">
        <v>309</v>
      </c>
      <c r="D9" s="170" t="s">
        <v>310</v>
      </c>
      <c r="E9" s="170" t="s">
        <v>311</v>
      </c>
      <c r="F9" s="170" t="s">
        <v>306</v>
      </c>
      <c r="G9" s="169" t="s">
        <v>299</v>
      </c>
      <c r="H9" s="169" t="s">
        <v>300</v>
      </c>
      <c r="I9" s="170" t="s">
        <v>301</v>
      </c>
      <c r="J9" s="170" t="s">
        <v>312</v>
      </c>
    </row>
    <row r="10" s="1" customFormat="1" ht="52.5" customHeight="1" outlineLevel="1" spans="1:10">
      <c r="A10" s="170" t="s">
        <v>274</v>
      </c>
      <c r="B10" s="170" t="s">
        <v>313</v>
      </c>
      <c r="C10" s="170" t="s">
        <v>295</v>
      </c>
      <c r="D10" s="170" t="s">
        <v>296</v>
      </c>
      <c r="E10" s="170" t="s">
        <v>314</v>
      </c>
      <c r="F10" s="170" t="s">
        <v>298</v>
      </c>
      <c r="G10" s="169" t="s">
        <v>315</v>
      </c>
      <c r="H10" s="169" t="s">
        <v>300</v>
      </c>
      <c r="I10" s="170" t="s">
        <v>301</v>
      </c>
      <c r="J10" s="170" t="s">
        <v>316</v>
      </c>
    </row>
    <row r="11" s="1" customFormat="1" ht="52.5" customHeight="1" outlineLevel="1" spans="1:10">
      <c r="A11" s="170"/>
      <c r="B11" s="170"/>
      <c r="C11" s="170" t="s">
        <v>295</v>
      </c>
      <c r="D11" s="170" t="s">
        <v>296</v>
      </c>
      <c r="E11" s="170" t="s">
        <v>317</v>
      </c>
      <c r="F11" s="170" t="s">
        <v>306</v>
      </c>
      <c r="G11" s="169" t="s">
        <v>299</v>
      </c>
      <c r="H11" s="169" t="s">
        <v>318</v>
      </c>
      <c r="I11" s="170" t="s">
        <v>301</v>
      </c>
      <c r="J11" s="170" t="s">
        <v>319</v>
      </c>
    </row>
    <row r="12" s="1" customFormat="1" ht="52.5" customHeight="1" outlineLevel="1" spans="1:10">
      <c r="A12" s="170"/>
      <c r="B12" s="170"/>
      <c r="C12" s="170" t="s">
        <v>295</v>
      </c>
      <c r="D12" s="170" t="s">
        <v>320</v>
      </c>
      <c r="E12" s="170" t="s">
        <v>321</v>
      </c>
      <c r="F12" s="170" t="s">
        <v>298</v>
      </c>
      <c r="G12" s="169" t="s">
        <v>307</v>
      </c>
      <c r="H12" s="169" t="s">
        <v>300</v>
      </c>
      <c r="I12" s="170" t="s">
        <v>301</v>
      </c>
      <c r="J12" s="170" t="s">
        <v>322</v>
      </c>
    </row>
    <row r="13" s="1" customFormat="1" ht="52.5" customHeight="1" outlineLevel="1" spans="1:10">
      <c r="A13" s="170"/>
      <c r="B13" s="170"/>
      <c r="C13" s="170" t="s">
        <v>295</v>
      </c>
      <c r="D13" s="170" t="s">
        <v>320</v>
      </c>
      <c r="E13" s="170" t="s">
        <v>323</v>
      </c>
      <c r="F13" s="170" t="s">
        <v>298</v>
      </c>
      <c r="G13" s="169" t="s">
        <v>307</v>
      </c>
      <c r="H13" s="169" t="s">
        <v>300</v>
      </c>
      <c r="I13" s="170" t="s">
        <v>301</v>
      </c>
      <c r="J13" s="170" t="s">
        <v>324</v>
      </c>
    </row>
    <row r="14" s="1" customFormat="1" ht="52.5" customHeight="1" outlineLevel="1" spans="1:10">
      <c r="A14" s="170"/>
      <c r="B14" s="170"/>
      <c r="C14" s="170" t="s">
        <v>295</v>
      </c>
      <c r="D14" s="170" t="s">
        <v>325</v>
      </c>
      <c r="E14" s="170" t="s">
        <v>326</v>
      </c>
      <c r="F14" s="170" t="s">
        <v>298</v>
      </c>
      <c r="G14" s="169" t="s">
        <v>307</v>
      </c>
      <c r="H14" s="169" t="s">
        <v>300</v>
      </c>
      <c r="I14" s="170" t="s">
        <v>301</v>
      </c>
      <c r="J14" s="170" t="s">
        <v>327</v>
      </c>
    </row>
    <row r="15" s="1" customFormat="1" ht="52.5" customHeight="1" outlineLevel="1" spans="1:10">
      <c r="A15" s="170"/>
      <c r="B15" s="170"/>
      <c r="C15" s="170" t="s">
        <v>303</v>
      </c>
      <c r="D15" s="170" t="s">
        <v>328</v>
      </c>
      <c r="E15" s="170" t="s">
        <v>329</v>
      </c>
      <c r="F15" s="170" t="s">
        <v>298</v>
      </c>
      <c r="G15" s="169" t="s">
        <v>299</v>
      </c>
      <c r="H15" s="169" t="s">
        <v>330</v>
      </c>
      <c r="I15" s="170" t="s">
        <v>301</v>
      </c>
      <c r="J15" s="170" t="s">
        <v>331</v>
      </c>
    </row>
    <row r="16" s="1" customFormat="1" ht="52.5" customHeight="1" outlineLevel="1" spans="1:10">
      <c r="A16" s="170"/>
      <c r="B16" s="170"/>
      <c r="C16" s="170" t="s">
        <v>309</v>
      </c>
      <c r="D16" s="170" t="s">
        <v>310</v>
      </c>
      <c r="E16" s="170" t="s">
        <v>332</v>
      </c>
      <c r="F16" s="170" t="s">
        <v>306</v>
      </c>
      <c r="G16" s="169" t="s">
        <v>333</v>
      </c>
      <c r="H16" s="169" t="s">
        <v>300</v>
      </c>
      <c r="I16" s="170" t="s">
        <v>301</v>
      </c>
      <c r="J16" s="170" t="s">
        <v>334</v>
      </c>
    </row>
    <row r="17" s="1" customFormat="1" ht="52.5" customHeight="1" outlineLevel="1" spans="1:10">
      <c r="A17" s="170" t="s">
        <v>262</v>
      </c>
      <c r="B17" s="170" t="s">
        <v>335</v>
      </c>
      <c r="C17" s="170" t="s">
        <v>295</v>
      </c>
      <c r="D17" s="170" t="s">
        <v>296</v>
      </c>
      <c r="E17" s="170" t="s">
        <v>297</v>
      </c>
      <c r="F17" s="170" t="s">
        <v>298</v>
      </c>
      <c r="G17" s="169" t="s">
        <v>333</v>
      </c>
      <c r="H17" s="169" t="s">
        <v>300</v>
      </c>
      <c r="I17" s="170" t="s">
        <v>301</v>
      </c>
      <c r="J17" s="170" t="s">
        <v>335</v>
      </c>
    </row>
    <row r="18" s="1" customFormat="1" ht="52.5" customHeight="1" outlineLevel="1" spans="1:10">
      <c r="A18" s="170"/>
      <c r="B18" s="170"/>
      <c r="C18" s="170" t="s">
        <v>303</v>
      </c>
      <c r="D18" s="170" t="s">
        <v>328</v>
      </c>
      <c r="E18" s="170" t="s">
        <v>336</v>
      </c>
      <c r="F18" s="170" t="s">
        <v>298</v>
      </c>
      <c r="G18" s="169" t="s">
        <v>337</v>
      </c>
      <c r="H18" s="169"/>
      <c r="I18" s="170" t="s">
        <v>338</v>
      </c>
      <c r="J18" s="170" t="s">
        <v>339</v>
      </c>
    </row>
    <row r="19" s="1" customFormat="1" ht="52.5" customHeight="1" outlineLevel="1" spans="1:10">
      <c r="A19" s="170"/>
      <c r="B19" s="170"/>
      <c r="C19" s="170" t="s">
        <v>309</v>
      </c>
      <c r="D19" s="170" t="s">
        <v>310</v>
      </c>
      <c r="E19" s="170" t="s">
        <v>310</v>
      </c>
      <c r="F19" s="170" t="s">
        <v>306</v>
      </c>
      <c r="G19" s="169" t="s">
        <v>333</v>
      </c>
      <c r="H19" s="169" t="s">
        <v>300</v>
      </c>
      <c r="I19" s="170" t="s">
        <v>301</v>
      </c>
      <c r="J19" s="170" t="s">
        <v>340</v>
      </c>
    </row>
    <row r="20" customHeight="1" spans="1:10">
      <c r="A20" s="171"/>
      <c r="B20" s="171"/>
      <c r="C20" s="171"/>
      <c r="D20" s="171"/>
      <c r="E20" s="171"/>
      <c r="F20" s="171"/>
      <c r="G20" s="171"/>
      <c r="H20" s="171"/>
      <c r="I20" s="171"/>
      <c r="J20" s="171"/>
    </row>
  </sheetData>
  <mergeCells count="8">
    <mergeCell ref="A2:J2"/>
    <mergeCell ref="A3:E3"/>
    <mergeCell ref="A7:A9"/>
    <mergeCell ref="A10:A16"/>
    <mergeCell ref="A17:A19"/>
    <mergeCell ref="B7:B9"/>
    <mergeCell ref="B10:B16"/>
    <mergeCell ref="B17:B19"/>
  </mergeCells>
  <pageMargins left="0.751388888888889" right="0.751388888888889" top="1" bottom="1" header="0.5" footer="0.5"/>
  <pageSetup paperSize="9" scale="93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县对下转移支付预算表09-1</vt:lpstr>
      <vt:lpstr>县对下转移支付绩效目标表09-2</vt:lpstr>
      <vt:lpstr>新增资产配置表10</vt:lpstr>
      <vt:lpstr>上级转移支付补助项目支出预算表11</vt:lpstr>
      <vt:lpstr>部门项目支出中期规划预算表12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韩艺</cp:lastModifiedBy>
  <dcterms:created xsi:type="dcterms:W3CDTF">2026-01-13T06:51:00Z</dcterms:created>
  <dcterms:modified xsi:type="dcterms:W3CDTF">2026-04-08T02:29:24Z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2C115D48CFE34ED5BC4E9B4ABBB5A90E_13</vt:lpwstr>
  </property>
  <property fmtid="{D5CDD505-2E9C-101B-9397-08002B2CF9AE}" pid="3" name="KSOProductBuildVer">
    <vt:lpwstr>2052-12.1.0.18276</vt:lpwstr>
  </property>
</Properties>
</file>