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<sst xmlns="http://schemas.openxmlformats.org/spreadsheetml/2006/main" count="1435" uniqueCount="519">
  <si>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</si>
  <si>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</si>
  <si>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</si>
  <si>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</si>
  <si>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</si>
  <si>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</si>
  <si>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</si>
  <si>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</si>
  <si>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</si>
  <si>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</si>
  <si>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</si>
  <si>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</si>
  <si>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</si>
  <si>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</si>
  <si>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</si>
  <si>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</si>
  <si>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</si>
  <si>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</si>
  <si>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</si>
  <si>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</si>
  <si>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</si>
  <si>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</si>
  <si>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</si>
  <si>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</si>
  <si>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</si>
  <si>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</si>
  <si>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</si>
  <si>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</si>
  <si>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</si>
  <si>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</si>
  <si>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</si>
  <si>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</si>
  <si>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</si>
  <si>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</si>
  <si>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</si>
  <si>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</si>
  <si>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</si>
  <si>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</si>
  <si>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</si>
  <si>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</si>
  <si>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</si>
  <si>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</si>
  <si>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</si>
  <si>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</si>
  <si>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</si>
  <si>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</si>
  <si>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</si>
  <si>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</si>
  <si>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</si>
  <si>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</si>
  <si>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</si>
  <si>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</si>
  <si>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</si>
  <si>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</si>
  <si>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</si>
  <si>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</si>
  <si>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</si>
  <si>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</si>
  <si>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</si>
  <si>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</si>
  <si>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</si>
  <si>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</si>
  <si>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</si>
  <si>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</si>
  <si>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</si>
  <si>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</si>
  <si>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</si>
  <si>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</si>
  <si>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</si>
  <si>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</si>
  <si>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</si>
  <si>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陇川县住房和城乡建设局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</si>
  <si>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</si>
  <si>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</si>
  <si>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</si>
  <si>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</si>
  <si>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</si>
  <si>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</si>
  <si>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</si>
  <si>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</si>
  <si>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</si>
  <si>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</si>
  <si>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</si>
  <si>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</si>
  <si>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</si>
  <si>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</si>
  <si>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</si>
  <si>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</si>
  <si>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</si>
  <si>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</si>
  <si>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</si>
  <si>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</si>
  <si>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</si>
  <si>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</si>
  <si>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</si>
  <si>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</si>
  <si>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</si>
  <si>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</si>
  <si>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</si>
  <si>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</si>
  <si>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</si>
  <si>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</si>
  <si>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</si>
  <si>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</si>
  <si>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</si>
  <si>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</si>
  <si>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</si>
  <si>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</si>
  <si>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</si>
  <si>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</si>
  <si>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</si>
  <si>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</si>
  <si>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</si>
  <si>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</si>
  <si>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</si>
  <si>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</si>
  <si>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</si>
  <si>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</si>
  <si>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</si>
  <si>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</si>
  <si>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</si>
  <si>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</si>
  <si>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</si>
  <si>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</si>
  <si>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</si>
  <si>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</si>
  <si>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</si>
  <si>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</si>
  <si>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21103</t>
  </si>
  <si>
    <t>污染防治</t>
  </si>
  <si>
    <t>2110304</t>
  </si>
  <si>
    <t>固体废弃物与化学品</t>
  </si>
  <si>
    <t>21199</t>
  </si>
  <si>
    <t>其他节能环保支出</t>
  </si>
  <si>
    <t>2119999</t>
  </si>
  <si>
    <t>212</t>
  </si>
  <si>
    <t>城乡社区支出</t>
  </si>
  <si>
    <t>21201</t>
  </si>
  <si>
    <t>城乡社区管理事务</t>
  </si>
  <si>
    <t>2120101</t>
  </si>
  <si>
    <t>21203</t>
  </si>
  <si>
    <t>城乡社区公共设施</t>
  </si>
  <si>
    <t>2120303</t>
  </si>
  <si>
    <t>小城镇基础设施建设</t>
  </si>
  <si>
    <t>21205</t>
  </si>
  <si>
    <t>城乡社区环境卫生</t>
  </si>
  <si>
    <t>2120501</t>
  </si>
  <si>
    <t>21299</t>
  </si>
  <si>
    <t>其他城乡社区支出</t>
  </si>
  <si>
    <t>2129999</t>
  </si>
  <si>
    <t>213</t>
  </si>
  <si>
    <t>农林水支出</t>
  </si>
  <si>
    <t>21305</t>
  </si>
  <si>
    <t>巩固拓展脱贫攻坚成果衔接乡村振兴</t>
  </si>
  <si>
    <t>2130504</t>
  </si>
  <si>
    <t>农村基础设施建设</t>
  </si>
  <si>
    <t>221</t>
  </si>
  <si>
    <t>住房保障支出</t>
  </si>
  <si>
    <t>22101</t>
  </si>
  <si>
    <t>保障性安居工程支出</t>
  </si>
  <si>
    <t>2210105</t>
  </si>
  <si>
    <t>农村危房改造</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</si>
  <si>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</si>
  <si>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</si>
  <si>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</si>
  <si>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</si>
  <si>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</si>
  <si>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</si>
  <si>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</si>
  <si>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</si>
  <si>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</si>
  <si>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</si>
  <si>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</si>
  <si>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</si>
  <si>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</si>
  <si>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</si>
  <si>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</si>
  <si>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</si>
  <si>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</si>
  <si>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</si>
  <si>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</si>
  <si>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</si>
  <si>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</si>
  <si>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</si>
  <si>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</si>
  <si>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</si>
  <si>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</si>
  <si>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</si>
  <si>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</si>
  <si>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</si>
  <si>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</si>
  <si>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</si>
  <si>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</si>
  <si>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</si>
  <si>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</si>
  <si>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</si>
  <si>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</si>
  <si>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</si>
  <si>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</si>
  <si>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</si>
  <si>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</si>
  <si>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</si>
  <si>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</si>
  <si>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</si>
  <si>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</si>
  <si>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</si>
  <si>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</si>
  <si>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</si>
  <si>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</si>
  <si>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</si>
  <si>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</si>
  <si>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</si>
  <si>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</si>
  <si>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</si>
  <si>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</si>
  <si>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</si>
  <si>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</si>
  <si>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</si>
  <si>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</si>
  <si>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</si>
  <si>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</si>
  <si>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</si>
  <si>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</si>
  <si>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</si>
  <si>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</si>
  <si>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</si>
  <si>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</si>
  <si>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</si>
  <si>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</si>
  <si>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</si>
  <si>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</si>
  <si>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</si>
  <si>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</si>
  <si>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</si>
  <si>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</si>
  <si>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</si>
  <si>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</si>
  <si>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</si>
  <si>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</si>
  <si>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</si>
  <si>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</si>
  <si>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533124210000000013128</t>
  </si>
  <si>
    <t>事业人员支出工资</t>
  </si>
  <si>
    <t>30101</t>
  </si>
  <si>
    <t>基本工资</t>
  </si>
  <si>
    <t>533124210000000013127</t>
  </si>
  <si>
    <t>行政人员支出工资</t>
  </si>
  <si>
    <t>30102</t>
  </si>
  <si>
    <t>津贴补贴</t>
  </si>
  <si>
    <t>30103</t>
  </si>
  <si>
    <t>奖金</t>
  </si>
  <si>
    <t>533124221100000522501</t>
  </si>
  <si>
    <t>获得奖励的公务员一次性奖励</t>
  </si>
  <si>
    <t>533124221100000522503</t>
  </si>
  <si>
    <t>事业人员优秀奖励</t>
  </si>
  <si>
    <t>30107</t>
  </si>
  <si>
    <t>绩效工资</t>
  </si>
  <si>
    <t>533124231100001460596</t>
  </si>
  <si>
    <t>事业人员奖励性绩效改革性补贴</t>
  </si>
  <si>
    <t>533124210000000013129</t>
  </si>
  <si>
    <t>社会保障缴费</t>
  </si>
  <si>
    <t>30108</t>
  </si>
  <si>
    <t>机关事业单位基本养老保险缴费</t>
  </si>
  <si>
    <t>30110</t>
  </si>
  <si>
    <t>职工基本医疗保险缴费</t>
  </si>
  <si>
    <t>30112</t>
  </si>
  <si>
    <t>其他社会保障缴费</t>
  </si>
  <si>
    <t>30111</t>
  </si>
  <si>
    <t>公务员医疗补助缴费</t>
  </si>
  <si>
    <t>533124210000000013130</t>
  </si>
  <si>
    <t>30113</t>
  </si>
  <si>
    <t>533124241100002438485</t>
  </si>
  <si>
    <t>编外人员经费</t>
  </si>
  <si>
    <t>30199</t>
  </si>
  <si>
    <t>其他工资福利支出</t>
  </si>
  <si>
    <t>533124210000000013136</t>
  </si>
  <si>
    <t>一般公用经费</t>
  </si>
  <si>
    <t>30207</t>
  </si>
  <si>
    <t>邮电费</t>
  </si>
  <si>
    <t>30205</t>
  </si>
  <si>
    <t>水费</t>
  </si>
  <si>
    <t>30206</t>
  </si>
  <si>
    <t>电费</t>
  </si>
  <si>
    <t>533124221100000522506</t>
  </si>
  <si>
    <t>公用经费安排的工会经费</t>
  </si>
  <si>
    <t>30228</t>
  </si>
  <si>
    <t>工会经费</t>
  </si>
  <si>
    <t>30211</t>
  </si>
  <si>
    <t>差旅费</t>
  </si>
  <si>
    <t>30226</t>
  </si>
  <si>
    <t>劳务费</t>
  </si>
  <si>
    <t>533124221100000703641</t>
  </si>
  <si>
    <t>公用经费安排的公务用车运行维护费</t>
  </si>
  <si>
    <t>30231</t>
  </si>
  <si>
    <t>公务用车运行维护费</t>
  </si>
  <si>
    <t>30239</t>
  </si>
  <si>
    <t>其他交通费用</t>
  </si>
  <si>
    <t>30201</t>
  </si>
  <si>
    <t>办公费</t>
  </si>
  <si>
    <t>533124251100003786693</t>
  </si>
  <si>
    <t>公用经费安排的公务接待费</t>
  </si>
  <si>
    <t>30217</t>
  </si>
  <si>
    <t>533124210000000013135</t>
  </si>
  <si>
    <t>退休公用经费</t>
  </si>
  <si>
    <t>30299</t>
  </si>
  <si>
    <t>其他商品和服务支出</t>
  </si>
  <si>
    <t>533124210000000013134</t>
  </si>
  <si>
    <t>公务交通补贴</t>
  </si>
  <si>
    <t>预算05-1表</t>
  </si>
  <si>
    <t>项目分类</t>
  </si>
  <si>
    <t>项目单位</t>
  </si>
  <si>
    <t>经济科目编码</t>
  </si>
  <si>
    <t>经济科目名称</t>
  </si>
  <si>
    <t>本年拨款</t>
  </si>
  <si>
    <t>其中：本次下达</t>
  </si>
  <si>
    <t>第二生活垃圾处理场管理人员工资及渗滤液处理站运行耗材专项资金</t>
  </si>
  <si>
    <t>专项业务类</t>
  </si>
  <si>
    <t>533124221100000496439</t>
  </si>
  <si>
    <t>第二污水处理厂环保手续专项资金</t>
  </si>
  <si>
    <t>533124241100002410762</t>
  </si>
  <si>
    <t>30227</t>
  </si>
  <si>
    <t>委托业务费</t>
  </si>
  <si>
    <t>垃圾场、渗滤液在线监测委托服务经费</t>
  </si>
  <si>
    <t>533124241100002410774</t>
  </si>
  <si>
    <t>陇川县餐厨垃圾转运处置专项资金</t>
  </si>
  <si>
    <t>533124261100005064479</t>
  </si>
  <si>
    <t>陇川县城市路灯电费专项资金</t>
  </si>
  <si>
    <t>事业发展类</t>
  </si>
  <si>
    <t>533124200000000000233</t>
  </si>
  <si>
    <t>陇川县城市维护建设经费</t>
  </si>
  <si>
    <t>533124251100003763464</t>
  </si>
  <si>
    <t>30213</t>
  </si>
  <si>
    <t>维修（护）费</t>
  </si>
  <si>
    <t>陇川县第二垃圾填埋场渗滤液应急处理委托服务经费</t>
  </si>
  <si>
    <t>533124241100003074333</t>
  </si>
  <si>
    <t>陇川县环保市场化运营管理项目专项资金</t>
  </si>
  <si>
    <t>533124241100002672179</t>
  </si>
  <si>
    <t>陇川县生活垃圾焚烧处理专项资金</t>
  </si>
  <si>
    <t>533124261100005064470</t>
  </si>
  <si>
    <t>路灯维修及耗材采购专项资金</t>
  </si>
  <si>
    <t>533124251100003760926</t>
  </si>
  <si>
    <t>缅甸3.28地震灾后房屋重建及修缮加固专项资金</t>
  </si>
  <si>
    <t>533124261100005064453</t>
  </si>
  <si>
    <t>31005</t>
  </si>
  <si>
    <t>基础设施建设</t>
  </si>
  <si>
    <t>南宛河生态廊道环卫保洁经费</t>
  </si>
  <si>
    <t>533124251100003991087</t>
  </si>
  <si>
    <t>预算05-2表</t>
  </si>
  <si>
    <t>单位名称、项目名称</t>
  </si>
  <si>
    <t>项目年度绩效目标</t>
  </si>
  <si>
    <t>一级指标</t>
  </si>
  <si>
    <t>二级指标</t>
  </si>
  <si>
    <t>三级指标</t>
  </si>
  <si>
    <t>指标性质</t>
  </si>
  <si>
    <t>指标值</t>
  </si>
  <si>
    <t>度量单位</t>
  </si>
  <si>
    <t>指标属性</t>
  </si>
  <si>
    <t>指标内容</t>
  </si>
  <si>
    <t>预计应急处置15000m3渗滤液，处置单价117元/m3，需要投入约175.5万元。</t>
  </si>
  <si>
    <t>产出指标</t>
  </si>
  <si>
    <t>数量指标</t>
  </si>
  <si>
    <t>应急处置量</t>
  </si>
  <si>
    <t>=</t>
  </si>
  <si>
    <t>15000</t>
  </si>
  <si>
    <t>立方米</t>
  </si>
  <si>
    <t>定量指标</t>
  </si>
  <si>
    <r>
      <t>陇建发</t>
    </r>
    <r>
      <rPr>
        <sz val="9"/>
        <color rgb="FF000000"/>
        <rFont val="微软雅黑"/>
        <charset val="134"/>
      </rPr>
      <t>〔</t>
    </r>
    <r>
      <rPr>
        <sz val="9"/>
        <color rgb="FF000000"/>
        <rFont val="SimSun"/>
        <charset val="134"/>
      </rPr>
      <t>2024</t>
    </r>
    <r>
      <rPr>
        <sz val="9"/>
        <color rgb="FF000000"/>
        <rFont val="微软雅黑"/>
        <charset val="134"/>
      </rPr>
      <t>〕</t>
    </r>
    <r>
      <rPr>
        <sz val="9"/>
        <color rgb="FF000000"/>
        <rFont val="SimSun"/>
        <charset val="134"/>
      </rPr>
      <t>42号陇川县住房和城乡建设局关于请求帮助解决渗滤液应急处置费用的请示</t>
    </r>
  </si>
  <si>
    <t>效益指标</t>
  </si>
  <si>
    <t>社会效益</t>
  </si>
  <si>
    <t>减少渗滤液对社会环境污染</t>
  </si>
  <si>
    <t>≥</t>
  </si>
  <si>
    <t>90</t>
  </si>
  <si>
    <t>%</t>
  </si>
  <si>
    <t>陇建发〔2024〕42号陇川县住房和城乡建设局关于请求帮助解决渗滤液应急处置费用的请示</t>
  </si>
  <si>
    <t>满意度指标</t>
  </si>
  <si>
    <t>服务对象满意度</t>
  </si>
  <si>
    <t>群众满意度</t>
  </si>
  <si>
    <t>群众满意度得以提升</t>
  </si>
  <si>
    <t>陇川县第二生活垃圾处理场管理人员工资和运行耗材经费36万元足额支付。</t>
  </si>
  <si>
    <t>财政下达指标金额</t>
  </si>
  <si>
    <t>360000</t>
  </si>
  <si>
    <t>元</t>
  </si>
  <si>
    <t>财政足额拨入资金不扣分</t>
  </si>
  <si>
    <t>生态效益</t>
  </si>
  <si>
    <t>生活垃圾处置率</t>
  </si>
  <si>
    <t>陇川县第十七届人民政府第83次常务会议纪要（2021年7月13日）</t>
  </si>
  <si>
    <t>居民满意度</t>
  </si>
  <si>
    <t>92</t>
  </si>
  <si>
    <t>完成支付垃圾填埋场自行监测费用67.96万元</t>
  </si>
  <si>
    <t>质量指标</t>
  </si>
  <si>
    <t>在线监测系统运维质量达标率</t>
  </si>
  <si>
    <t>95</t>
  </si>
  <si>
    <t>在线监测系统运维质量达标不扣分</t>
  </si>
  <si>
    <t>在线监测减少对大自然的污染</t>
  </si>
  <si>
    <t>在线监测减少对大自然的污染达标不扣分</t>
  </si>
  <si>
    <t>城镇居民满意度</t>
  </si>
  <si>
    <t>城镇居民满意度达标不扣分</t>
  </si>
  <si>
    <t>每天按时运送陇川县食品垃圾转运至瑞丽进行集中处置，及时支付处置费用</t>
  </si>
  <si>
    <t>时效指标</t>
  </si>
  <si>
    <t>食品垃圾转运时效</t>
  </si>
  <si>
    <t>食品垃圾及时转运处置不扣分</t>
  </si>
  <si>
    <t>减少食品垃圾污染</t>
  </si>
  <si>
    <t>有效减少食品垃圾污染</t>
  </si>
  <si>
    <t>受益群众满意度</t>
  </si>
  <si>
    <t>85</t>
  </si>
  <si>
    <t>受益群众满意度达标不扣分</t>
  </si>
  <si>
    <t>陇川县城垃圾运至瑞丽进行焚烧发电处理，每天及时运送，减少垃圾污染，焚烧费用据实结算75元/吨</t>
  </si>
  <si>
    <t>每天运送垃圾时效</t>
  </si>
  <si>
    <t>每天运送垃圾时效达标不扣分</t>
  </si>
  <si>
    <t>减少垃圾污染</t>
  </si>
  <si>
    <t>有效减少垃圾对大自然的污染</t>
  </si>
  <si>
    <t>每天都是及时清扫路面垃圾，确保公厕干净整洁，确保牛道无粪便和污染物，滩涂绿地无倒塌树枝，无堆积物，无砖瓦土石，无果皮纸屑塑料袋，每年足额支付30万元</t>
  </si>
  <si>
    <t>财政拨入资金</t>
  </si>
  <si>
    <t>300000</t>
  </si>
  <si>
    <t>减少垃圾污染每天及时清扫</t>
  </si>
  <si>
    <t>生态效益、减少环境污染率达标不扣分</t>
  </si>
  <si>
    <t>完成支付3.28地震灾后房屋重建及修缮加固专项资金90万元</t>
  </si>
  <si>
    <t>房屋修缮加固质量达标率</t>
  </si>
  <si>
    <t>房屋修缮加固质量达标不扣分</t>
  </si>
  <si>
    <t>经济效益</t>
  </si>
  <si>
    <t>发挥经济效益最大化</t>
  </si>
  <si>
    <t>发挥经济效益最大化不扣分</t>
  </si>
  <si>
    <t>成本指标</t>
  </si>
  <si>
    <t>经济成本指标</t>
  </si>
  <si>
    <t>投入较低成本</t>
  </si>
  <si>
    <t>&lt;=</t>
  </si>
  <si>
    <t>80</t>
  </si>
  <si>
    <t>投入较低成本不扣分</t>
  </si>
  <si>
    <t>预计投入陇川县城市维护建设经费30万元。使其市政设施更加趋向完美，提升市容市貌。</t>
  </si>
  <si>
    <t>维修维护质量达标率</t>
  </si>
  <si>
    <t>维修维护质量达标不扣分</t>
  </si>
  <si>
    <t>社会效益率</t>
  </si>
  <si>
    <t>《中华人民共和国城市维护建设税暂行条例》</t>
  </si>
  <si>
    <t>完成路灯维修及耗材采购，所需资金300000元。保证每盏路灯都正常发挥相应作用。</t>
  </si>
  <si>
    <t>路灯损坏时维修及时率</t>
  </si>
  <si>
    <t>路灯损坏时维修及时率达标不扣分</t>
  </si>
  <si>
    <t>保障人民群众出行安全</t>
  </si>
  <si>
    <t>98</t>
  </si>
  <si>
    <t>陇川县第十八届人民政府第44次常务会议纪要</t>
  </si>
  <si>
    <t>陇川县城市路灯电费2026年预计总支出200万元。</t>
  </si>
  <si>
    <t>城区路灯亮灯率</t>
  </si>
  <si>
    <t>缴纳本所辖区范围内路灯运行电费，使城区路灯亮灯率达到98%以上，确保了市民的安全出行，维护路灯设施的完好。</t>
  </si>
  <si>
    <t>对改善章凤城区居民生活质量情况</t>
  </si>
  <si>
    <t>对改善章凤城区居民的情况得到较大提高，居民生活质量得到进一步改善。</t>
  </si>
  <si>
    <t>章凤城区居民满意度</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</si>
  <si>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</si>
  <si>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完成支付第二污水处理厂绿化工程及环保手续工作所需资金13万元。使其二污厂符合各项指标。</t>
  </si>
  <si>
    <t>环保验收质量达标率</t>
  </si>
  <si>
    <t>环保验收质量达标不扣分</t>
  </si>
  <si>
    <t>通过环保验收确定运维主体</t>
  </si>
  <si>
    <t>个</t>
  </si>
  <si>
    <t>受益人员满意度</t>
  </si>
  <si>
    <t>受益人员满意度达标不扣分</t>
  </si>
  <si>
    <t>陇川县环保市场化运营管理每年投入859.33万元。每天及时清扫环境卫生，减少垃圾污染</t>
  </si>
  <si>
    <t>打扫质量达标率</t>
  </si>
  <si>
    <t>打扫质量达标不扣分</t>
  </si>
  <si>
    <t>城区环境卫生达标率</t>
  </si>
  <si>
    <t>社会效益指标率</t>
  </si>
  <si>
    <t>群众满意度提升</t>
  </si>
  <si>
    <t>预算06表</t>
  </si>
  <si>
    <t>政府性基金预算支出预算表</t>
  </si>
  <si>
    <t>单位名称：德宏傣族景颇族自治州残疾人联合会</t>
  </si>
  <si>
    <t>本年政府性基金预算支出</t>
  </si>
  <si>
    <t>合  计</t>
  </si>
  <si>
    <t>说明：我单位无政府性基金预算，故公开空表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</si>
  <si>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</si>
  <si>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</si>
  <si>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</si>
  <si>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</si>
  <si>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</si>
  <si>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</si>
  <si>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</si>
  <si>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</si>
  <si>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</si>
  <si>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</si>
  <si>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</si>
  <si>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</si>
  <si>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车辆加油、添加燃料服务</t>
  </si>
  <si>
    <t>升</t>
  </si>
  <si>
    <t>其他服务</t>
  </si>
  <si>
    <t>年</t>
  </si>
  <si>
    <t>预算08表</t>
  </si>
  <si>
    <t>政府购买服务项目</t>
  </si>
  <si>
    <t>政府购买服务目录</t>
  </si>
  <si>
    <t>说明：我单位无政府购买服务预算，故公开空表</t>
  </si>
  <si>
    <t>预算09-1表</t>
  </si>
  <si>
    <t>单位名称（项目）</t>
  </si>
  <si>
    <t>地区</t>
  </si>
  <si>
    <t>政府性基金</t>
  </si>
  <si>
    <t>章凤镇</t>
  </si>
  <si>
    <t>景罕镇</t>
  </si>
  <si>
    <t>城子镇</t>
  </si>
  <si>
    <t>陇把镇</t>
  </si>
  <si>
    <t>户撒乡</t>
  </si>
  <si>
    <t>清平乡</t>
  </si>
  <si>
    <t>护国乡</t>
  </si>
  <si>
    <t>勐约乡</t>
  </si>
  <si>
    <t>王子树乡</t>
  </si>
  <si>
    <t>说明 ：我单位不涉及县对下转移支付预算，故公开空表。</t>
  </si>
  <si>
    <t>预算09-2表</t>
  </si>
  <si>
    <t/>
  </si>
  <si>
    <t>预算10表</t>
  </si>
  <si>
    <t>资产类别</t>
  </si>
  <si>
    <t>资产分类代码.名称</t>
  </si>
  <si>
    <t>资产名称</t>
  </si>
  <si>
    <t>计量单位</t>
  </si>
  <si>
    <t>财政部门批复数（元）</t>
  </si>
  <si>
    <t>单价</t>
  </si>
  <si>
    <t>金额</t>
  </si>
  <si>
    <t>说明 ：我单位无新增资产配置，故公开空表。</t>
  </si>
  <si>
    <t>预算11表</t>
  </si>
  <si>
    <t>上级补助</t>
  </si>
  <si>
    <t>农村危房改造补助资金</t>
  </si>
  <si>
    <t>民生类</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</si>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</sst>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178" fontId="1" fillId="0" borderId="7" xfId="54" applyFont="1" applyProtection="1">
      <alignment horizontal="right" vertical="center"/>
      <protection locked="0"/>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tabSelected="1" workbookViewId="0">
      <selection activeCell="K21" sqref="K21"/>
    </sheetView>
  </sheetViews>
  <sheetFormatPr defaultColWidth="10.2857142857143" defaultRowHeight="15" customHeight="1" outlineLevelCol="3"/>
  <cols>
    <col min="1" max="4" width="33.2857142857143" customWidth="1"/>
  </cols>
  <sheetData>
    <row r="1" ht="18.75" customHeight="1" spans="1:4">
      <c r="A1" s="139"/>
      <c r="B1" s="139"/>
      <c r="C1" s="139"/>
      <c r="D1" s="178" t="s">
        <v>0</v>
      </c>
    </row>
    <row r="2" ht="42" customHeight="1" spans="1:4">
      <c r="A2" s="179" t="str">
        <f>"2026"&amp;"年财务收支预算总表"</f>
        <v>2026年财务收支预算总表</v>
      </c>
      <c r="B2" s="179"/>
      <c r="C2" s="179"/>
      <c r="D2" s="179"/>
    </row>
    <row r="3" ht="18.75" customHeight="1" spans="1:4">
      <c r="A3" s="180" t="str">
        <f>"单位名称："&amp;"陇川县住房和城乡建设局"</f>
        <v>单位名称：陇川县住房和城乡建设局</v>
      </c>
      <c r="B3" s="180"/>
      <c r="C3" s="139"/>
      <c r="D3" s="178" t="s">
        <v>1</v>
      </c>
    </row>
    <row r="4" ht="18.75" customHeight="1" spans="1:4">
      <c r="A4" s="142" t="s">
        <v>2</v>
      </c>
      <c r="B4" s="142"/>
      <c r="C4" s="142" t="s">
        <v>3</v>
      </c>
      <c r="D4" s="142"/>
    </row>
    <row r="5" ht="18.75" customHeight="1" spans="1:4">
      <c r="A5" s="142" t="s">
        <v>4</v>
      </c>
      <c r="B5" s="142" t="str">
        <f t="shared" ref="B5:D5" si="0">"2026"&amp;"年预算金额"</f>
        <v>2026年预算金额</v>
      </c>
      <c r="C5" s="142" t="s">
        <v>5</v>
      </c>
      <c r="D5" s="142" t="str">
        <f t="shared" si="0"/>
        <v>2026年预算金额</v>
      </c>
    </row>
    <row r="6" ht="18.75" customHeight="1" spans="1:4">
      <c r="A6" s="181" t="s">
        <v>6</v>
      </c>
      <c r="B6" s="182">
        <v>20828372.83</v>
      </c>
      <c r="C6" s="181" t="s">
        <v>7</v>
      </c>
      <c r="D6" s="182"/>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530198.41</v>
      </c>
    </row>
    <row r="14" ht="18.75" customHeight="1" spans="1:4">
      <c r="A14" s="181" t="s">
        <v>22</v>
      </c>
      <c r="B14" s="182"/>
      <c r="C14" s="181" t="s">
        <v>23</v>
      </c>
      <c r="D14" s="182">
        <v>314539.42</v>
      </c>
    </row>
    <row r="15" ht="18.75" customHeight="1" spans="1:4">
      <c r="A15" s="181" t="s">
        <v>24</v>
      </c>
      <c r="B15" s="182"/>
      <c r="C15" s="181" t="s">
        <v>25</v>
      </c>
      <c r="D15" s="182">
        <v>12387900</v>
      </c>
    </row>
    <row r="16" ht="18.75" customHeight="1" spans="1:4">
      <c r="A16" s="181"/>
      <c r="B16" s="181"/>
      <c r="C16" s="181" t="s">
        <v>26</v>
      </c>
      <c r="D16" s="182">
        <v>6366983</v>
      </c>
    </row>
    <row r="17" ht="18.75" customHeight="1" spans="1:4">
      <c r="A17" s="181"/>
      <c r="B17" s="181"/>
      <c r="C17" s="181" t="s">
        <v>27</v>
      </c>
      <c r="D17" s="182">
        <v>900000</v>
      </c>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328752</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c r="B32" s="182"/>
      <c r="C32" s="181" t="s">
        <v>42</v>
      </c>
      <c r="D32" s="182"/>
    </row>
    <row r="33" ht="18.75" customHeight="1" spans="1:4">
      <c r="A33" s="181" t="s">
        <v>43</v>
      </c>
      <c r="B33" s="182">
        <v>20828372.83</v>
      </c>
      <c r="C33" s="181" t="s">
        <v>44</v>
      </c>
      <c r="D33" s="182">
        <v>20828372.83</v>
      </c>
    </row>
    <row r="34" ht="18.75" customHeight="1" spans="1:4">
      <c r="A34" s="181" t="s">
        <v>45</v>
      </c>
      <c r="B34" s="182"/>
      <c r="C34" s="181" t="s">
        <v>46</v>
      </c>
      <c r="D34" s="182"/>
    </row>
    <row r="35" ht="18.75" customHeight="1" spans="1:4">
      <c r="A35" s="181" t="s">
        <v>47</v>
      </c>
      <c r="B35" s="182"/>
      <c r="C35" s="181" t="s">
        <v>47</v>
      </c>
      <c r="D35" s="182"/>
    </row>
    <row r="36" ht="18.75" customHeight="1" spans="1:4">
      <c r="A36" s="181" t="s">
        <v>48</v>
      </c>
      <c r="B36" s="182"/>
      <c r="C36" s="181" t="s">
        <v>49</v>
      </c>
      <c r="D36" s="182"/>
    </row>
    <row r="37" ht="18.75" customHeight="1" spans="1:4">
      <c r="A37" s="181" t="s">
        <v>50</v>
      </c>
      <c r="B37" s="182">
        <v>20828372.83</v>
      </c>
      <c r="C37" s="181" t="s">
        <v>51</v>
      </c>
      <c r="D37" s="182">
        <v>20828372.83</v>
      </c>
    </row>
  </sheetData>
  <mergeCells count="4">
    <mergeCell ref="A2:D2"/>
    <mergeCell ref="A3:B3"/>
    <mergeCell ref="A4:B4"/>
    <mergeCell ref="C4:D4"/>
  </mergeCells>
  <pageMargins left="0.75" right="0.75" top="1.96805555555556" bottom="1" header="0.5" footer="0.5"/>
  <pageSetup paperSize="9" scale="6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20" sqref="C20"/>
    </sheetView>
  </sheetViews>
  <sheetFormatPr defaultColWidth="9.14285714285714" defaultRowHeight="14.25" customHeight="1" outlineLevelCol="5"/>
  <cols>
    <col min="1" max="6" width="24.3428571428571" customWidth="1"/>
  </cols>
  <sheetData>
    <row r="1" ht="12" customHeight="1" spans="1:6">
      <c r="A1" s="117">
        <v>1</v>
      </c>
      <c r="B1" s="118">
        <v>0</v>
      </c>
      <c r="C1" s="117">
        <v>1</v>
      </c>
      <c r="D1" s="92"/>
      <c r="E1" s="92"/>
      <c r="F1" s="116" t="s">
        <v>459</v>
      </c>
    </row>
    <row r="2" ht="26.25" customHeight="1" spans="1:6">
      <c r="A2" s="119" t="str">
        <f>"2026"&amp;"年部门政府性基金预算支出预算表"</f>
        <v>2026年部门政府性基金预算支出预算表</v>
      </c>
      <c r="B2" s="119" t="s">
        <v>460</v>
      </c>
      <c r="C2" s="120"/>
      <c r="D2" s="121"/>
      <c r="E2" s="121"/>
      <c r="F2" s="121"/>
    </row>
    <row r="3" ht="13.5" customHeight="1" spans="1:6">
      <c r="A3" s="122" t="str">
        <f>"单位名称："&amp;"陇川县住房和城乡建设局"</f>
        <v>单位名称：陇川县住房和城乡建设局</v>
      </c>
      <c r="B3" s="122" t="s">
        <v>461</v>
      </c>
      <c r="C3" s="123"/>
      <c r="D3" s="92"/>
      <c r="E3" s="92"/>
      <c r="F3" s="116" t="s">
        <v>1</v>
      </c>
    </row>
    <row r="4" ht="19.5" customHeight="1" spans="1:6">
      <c r="A4" s="59" t="s">
        <v>218</v>
      </c>
      <c r="B4" s="124" t="s">
        <v>73</v>
      </c>
      <c r="C4" s="59" t="s">
        <v>74</v>
      </c>
      <c r="D4" s="35" t="s">
        <v>462</v>
      </c>
      <c r="E4" s="35"/>
      <c r="F4" s="35"/>
    </row>
    <row r="5" ht="18.55" customHeight="1" spans="1:6">
      <c r="A5" s="59"/>
      <c r="B5" s="124"/>
      <c r="C5" s="59"/>
      <c r="D5" s="35" t="s">
        <v>55</v>
      </c>
      <c r="E5" s="35" t="s">
        <v>77</v>
      </c>
      <c r="F5" s="35" t="s">
        <v>78</v>
      </c>
    </row>
    <row r="6" ht="20.25" customHeight="1" spans="1:6">
      <c r="A6" s="59">
        <v>1</v>
      </c>
      <c r="B6" s="125" t="s">
        <v>85</v>
      </c>
      <c r="C6" s="125" t="s">
        <v>86</v>
      </c>
      <c r="D6" s="125" t="s">
        <v>87</v>
      </c>
      <c r="E6" s="125" t="s">
        <v>88</v>
      </c>
      <c r="F6" s="125" t="s">
        <v>89</v>
      </c>
    </row>
    <row r="7" ht="30" customHeight="1" spans="1:6">
      <c r="A7" s="33"/>
      <c r="B7" s="124"/>
      <c r="C7" s="33"/>
      <c r="D7" s="78"/>
      <c r="E7" s="126"/>
      <c r="F7" s="126"/>
    </row>
    <row r="8" ht="30" customHeight="1" spans="1:6">
      <c r="A8" s="22"/>
      <c r="B8" s="22"/>
      <c r="C8" s="22"/>
      <c r="D8" s="78"/>
      <c r="E8" s="126"/>
      <c r="F8" s="126"/>
    </row>
    <row r="9" ht="30" customHeight="1" spans="1:6">
      <c r="A9" s="20" t="s">
        <v>463</v>
      </c>
      <c r="B9" s="20" t="s">
        <v>463</v>
      </c>
      <c r="C9" s="20" t="s">
        <v>463</v>
      </c>
      <c r="D9" s="78"/>
      <c r="E9" s="126"/>
      <c r="F9" s="126"/>
    </row>
    <row r="10" customHeight="1" spans="1:1">
      <c r="A10" s="54" t="s">
        <v>464</v>
      </c>
    </row>
  </sheetData>
  <mergeCells count="7">
    <mergeCell ref="A2:F2"/>
    <mergeCell ref="A3:C3"/>
    <mergeCell ref="D4:F4"/>
    <mergeCell ref="A9:C9"/>
    <mergeCell ref="A4:A5"/>
    <mergeCell ref="B4:B5"/>
    <mergeCell ref="C4:C5"/>
  </mergeCells>
  <pageMargins left="0.75" right="0.75" top="2.36180555555556"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showZeros="0" workbookViewId="0">
      <selection activeCell="K23" sqref="K23"/>
    </sheetView>
  </sheetViews>
  <sheetFormatPr defaultColWidth="9.14285714285714" defaultRowHeight="14.25" customHeight="1"/>
  <cols>
    <col min="1" max="1" width="24.2857142857143" customWidth="1"/>
    <col min="2" max="2" width="16.2857142857143" customWidth="1"/>
    <col min="3" max="3" width="15.7142857142857" customWidth="1"/>
    <col min="4" max="4" width="5.85714285714286" customWidth="1"/>
    <col min="5" max="5" width="14"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7"/>
      <c r="P1" s="107"/>
      <c r="Q1" s="42" t="s">
        <v>465</v>
      </c>
    </row>
    <row r="2" ht="27.75" customHeight="1" spans="1:17">
      <c r="A2" s="43" t="str">
        <f>"2026"&amp;"年部门政府采购预算表"</f>
        <v>2026年部门政府采购预算表</v>
      </c>
      <c r="B2" s="29"/>
      <c r="C2" s="29"/>
      <c r="D2" s="29"/>
      <c r="E2" s="29"/>
      <c r="F2" s="29"/>
      <c r="G2" s="29"/>
      <c r="H2" s="29"/>
      <c r="I2" s="29"/>
      <c r="J2" s="29"/>
      <c r="K2" s="108"/>
      <c r="L2" s="29"/>
      <c r="M2" s="29"/>
      <c r="N2" s="29"/>
      <c r="O2" s="108"/>
      <c r="P2" s="108"/>
      <c r="Q2" s="29"/>
    </row>
    <row r="3" ht="18.75" customHeight="1" spans="1:17">
      <c r="A3" s="44" t="str">
        <f>"单位名称："&amp;"陇川县住房和城乡建设局"</f>
        <v>单位名称：陇川县住房和城乡建设局</v>
      </c>
      <c r="B3" s="32"/>
      <c r="C3" s="32"/>
      <c r="D3" s="32"/>
      <c r="E3" s="32"/>
      <c r="F3" s="32"/>
      <c r="G3" s="32"/>
      <c r="H3" s="32"/>
      <c r="I3" s="32"/>
      <c r="J3" s="32"/>
      <c r="K3" s="1"/>
      <c r="L3" s="1"/>
      <c r="M3" s="1"/>
      <c r="N3" s="1"/>
      <c r="O3" s="109"/>
      <c r="P3" s="109"/>
      <c r="Q3" s="116" t="s">
        <v>1</v>
      </c>
    </row>
    <row r="4" ht="15.75" customHeight="1" spans="1:17">
      <c r="A4" s="11" t="s">
        <v>466</v>
      </c>
      <c r="B4" s="93" t="s">
        <v>467</v>
      </c>
      <c r="C4" s="93" t="s">
        <v>468</v>
      </c>
      <c r="D4" s="93" t="s">
        <v>469</v>
      </c>
      <c r="E4" s="93" t="s">
        <v>470</v>
      </c>
      <c r="F4" s="93" t="s">
        <v>471</v>
      </c>
      <c r="G4" s="47" t="s">
        <v>225</v>
      </c>
      <c r="H4" s="47"/>
      <c r="I4" s="47"/>
      <c r="J4" s="47"/>
      <c r="K4" s="110"/>
      <c r="L4" s="47"/>
      <c r="M4" s="47"/>
      <c r="N4" s="47"/>
      <c r="O4" s="72"/>
      <c r="P4" s="110"/>
      <c r="Q4" s="48"/>
    </row>
    <row r="5" ht="17.25" customHeight="1" spans="1:17">
      <c r="A5" s="16"/>
      <c r="B5" s="94"/>
      <c r="C5" s="94"/>
      <c r="D5" s="94"/>
      <c r="E5" s="94"/>
      <c r="F5" s="94"/>
      <c r="G5" s="94" t="s">
        <v>55</v>
      </c>
      <c r="H5" s="94" t="s">
        <v>59</v>
      </c>
      <c r="I5" s="94" t="s">
        <v>472</v>
      </c>
      <c r="J5" s="94" t="s">
        <v>473</v>
      </c>
      <c r="K5" s="111" t="s">
        <v>474</v>
      </c>
      <c r="L5" s="112" t="s">
        <v>475</v>
      </c>
      <c r="M5" s="112"/>
      <c r="N5" s="112"/>
      <c r="O5" s="113"/>
      <c r="P5" s="114"/>
      <c r="Q5" s="95"/>
    </row>
    <row r="6" ht="72" customHeight="1" spans="1:17">
      <c r="A6" s="18"/>
      <c r="B6" s="95"/>
      <c r="C6" s="95"/>
      <c r="D6" s="95"/>
      <c r="E6" s="95"/>
      <c r="F6" s="95"/>
      <c r="G6" s="95"/>
      <c r="H6" s="95" t="s">
        <v>58</v>
      </c>
      <c r="I6" s="95"/>
      <c r="J6" s="95"/>
      <c r="K6" s="115"/>
      <c r="L6" s="95" t="s">
        <v>58</v>
      </c>
      <c r="M6" s="95" t="s">
        <v>65</v>
      </c>
      <c r="N6" s="95" t="s">
        <v>476</v>
      </c>
      <c r="O6" s="33" t="s">
        <v>67</v>
      </c>
      <c r="P6" s="115" t="s">
        <v>68</v>
      </c>
      <c r="Q6" s="95" t="s">
        <v>69</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spans="1:17">
      <c r="A8" s="98" t="s">
        <v>71</v>
      </c>
      <c r="B8" s="99"/>
      <c r="C8" s="99"/>
      <c r="D8" s="100"/>
      <c r="E8" s="101"/>
      <c r="F8" s="23"/>
      <c r="G8" s="23">
        <v>10418300</v>
      </c>
      <c r="H8" s="23">
        <v>10418300</v>
      </c>
      <c r="I8" s="23"/>
      <c r="J8" s="23"/>
      <c r="K8" s="23"/>
      <c r="L8" s="23"/>
      <c r="M8" s="23"/>
      <c r="N8" s="23"/>
      <c r="O8" s="23"/>
      <c r="P8" s="23"/>
      <c r="Q8" s="23"/>
    </row>
    <row r="9" ht="78" customHeight="1" spans="1:17">
      <c r="A9" s="98" t="str">
        <f>"     "&amp;"第二生活垃圾处理场管理人员工资及渗滤液处理站运行耗材专项资金"</f>
        <v>     第二生活垃圾处理场管理人员工资及渗滤液处理站运行耗材专项资金</v>
      </c>
      <c r="B9" s="99" t="s">
        <v>315</v>
      </c>
      <c r="C9" s="102" t="s">
        <v>477</v>
      </c>
      <c r="D9" s="103" t="s">
        <v>478</v>
      </c>
      <c r="E9" s="104">
        <v>8000</v>
      </c>
      <c r="F9" s="104"/>
      <c r="G9" s="104">
        <v>70000</v>
      </c>
      <c r="H9" s="104">
        <v>70000</v>
      </c>
      <c r="I9" s="23"/>
      <c r="J9" s="23"/>
      <c r="K9" s="23"/>
      <c r="L9" s="23"/>
      <c r="M9" s="23"/>
      <c r="N9" s="23"/>
      <c r="O9" s="23"/>
      <c r="P9" s="23"/>
      <c r="Q9" s="23"/>
    </row>
    <row r="10" ht="63" customHeight="1" spans="1:17">
      <c r="A10" s="98" t="str">
        <f>"     "&amp;"陇川县环保市场化运营管理项目专项资金"</f>
        <v>     陇川县环保市场化运营管理项目专项资金</v>
      </c>
      <c r="B10" s="99" t="s">
        <v>335</v>
      </c>
      <c r="C10" s="102" t="s">
        <v>479</v>
      </c>
      <c r="D10" s="103" t="s">
        <v>480</v>
      </c>
      <c r="E10" s="104">
        <v>1</v>
      </c>
      <c r="F10" s="104"/>
      <c r="G10" s="104">
        <v>8593300</v>
      </c>
      <c r="H10" s="104">
        <v>8593300</v>
      </c>
      <c r="I10" s="23"/>
      <c r="J10" s="23"/>
      <c r="K10" s="23"/>
      <c r="L10" s="23"/>
      <c r="M10" s="23"/>
      <c r="N10" s="23"/>
      <c r="O10" s="23"/>
      <c r="P10" s="23"/>
      <c r="Q10" s="23"/>
    </row>
    <row r="11" ht="76" customHeight="1" spans="1:17">
      <c r="A11" s="98" t="str">
        <f>"     "&amp;"陇川县第二垃圾填埋场渗滤液应急处理委托服务经费"</f>
        <v>     陇川县第二垃圾填埋场渗滤液应急处理委托服务经费</v>
      </c>
      <c r="B11" s="99" t="s">
        <v>333</v>
      </c>
      <c r="C11" s="102" t="s">
        <v>479</v>
      </c>
      <c r="D11" s="103" t="s">
        <v>480</v>
      </c>
      <c r="E11" s="104">
        <v>1</v>
      </c>
      <c r="F11" s="104"/>
      <c r="G11" s="104">
        <v>1755000</v>
      </c>
      <c r="H11" s="104">
        <v>1755000</v>
      </c>
      <c r="I11" s="23"/>
      <c r="J11" s="23"/>
      <c r="K11" s="23"/>
      <c r="L11" s="23"/>
      <c r="M11" s="23"/>
      <c r="N11" s="23"/>
      <c r="O11" s="23"/>
      <c r="P11" s="23"/>
      <c r="Q11" s="23"/>
    </row>
    <row r="12" spans="1:17">
      <c r="A12" s="105" t="s">
        <v>463</v>
      </c>
      <c r="B12" s="106"/>
      <c r="C12" s="106"/>
      <c r="D12" s="106"/>
      <c r="E12" s="101"/>
      <c r="F12" s="23"/>
      <c r="G12" s="23">
        <v>10418300</v>
      </c>
      <c r="H12" s="23">
        <v>10418300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6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481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"单位名称："&amp;"陇川县住房和城乡建设局"</f>
        <v>单位名称：陇川县住房和城乡建设局</v>
      </c>
      <c r="B3" s="32"/>
      <c r="C3" s="32"/>
      <c r="D3" s="32"/>
      <c r="E3" s="32"/>
      <c r="F3" s="32"/>
      <c r="G3" s="32"/>
      <c r="H3" s="87"/>
      <c r="I3" s="1"/>
      <c r="J3" s="1"/>
      <c r="K3" s="87"/>
      <c r="L3" s="1"/>
      <c r="M3" s="92"/>
      <c r="N3" s="42" t="s">
        <v>1</v>
      </c>
    </row>
    <row r="4" ht="15.75" customHeight="1" spans="1:14">
      <c r="A4" s="11" t="s">
        <v>466</v>
      </c>
      <c r="B4" s="11" t="s">
        <v>482</v>
      </c>
      <c r="C4" s="11" t="s">
        <v>483</v>
      </c>
      <c r="D4" s="12" t="s">
        <v>225</v>
      </c>
      <c r="E4" s="13"/>
      <c r="F4" s="13"/>
      <c r="G4" s="13"/>
      <c r="H4" s="13"/>
      <c r="I4" s="13"/>
      <c r="J4" s="13"/>
      <c r="K4" s="13"/>
      <c r="L4" s="13"/>
      <c r="M4" s="13"/>
      <c r="N4" s="14"/>
    </row>
    <row r="5" ht="17.25" customHeight="1" spans="1:14">
      <c r="A5" s="16"/>
      <c r="B5" s="16"/>
      <c r="C5" s="16"/>
      <c r="D5" s="74" t="s">
        <v>55</v>
      </c>
      <c r="E5" s="11" t="s">
        <v>59</v>
      </c>
      <c r="F5" s="11" t="s">
        <v>472</v>
      </c>
      <c r="G5" s="11" t="s">
        <v>473</v>
      </c>
      <c r="H5" s="11" t="s">
        <v>474</v>
      </c>
      <c r="I5" s="12" t="s">
        <v>475</v>
      </c>
      <c r="J5" s="13"/>
      <c r="K5" s="13"/>
      <c r="L5" s="13"/>
      <c r="M5" s="13"/>
      <c r="N5" s="14"/>
    </row>
    <row r="6" ht="69"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55</v>
      </c>
      <c r="B10" s="90"/>
      <c r="C10" s="90"/>
      <c r="D10" s="23"/>
      <c r="E10" s="23"/>
      <c r="F10" s="23"/>
      <c r="G10" s="23"/>
      <c r="H10" s="23"/>
      <c r="I10" s="23"/>
      <c r="J10" s="23"/>
      <c r="K10" s="23"/>
      <c r="L10" s="23"/>
      <c r="M10" s="23"/>
      <c r="N10" s="23"/>
    </row>
    <row r="11" customHeight="1" spans="1:1">
      <c r="A11" s="54" t="s">
        <v>484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showZeros="0" workbookViewId="0">
      <selection activeCell="C15" sqref="C15"/>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485</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"单位名称："&amp;"陇川县住房和城乡建设局"</f>
        <v>单位名称：陇川县住房和城乡建设局</v>
      </c>
      <c r="B4" s="69"/>
      <c r="C4" s="69"/>
      <c r="D4" s="9"/>
      <c r="E4" s="9"/>
      <c r="F4" s="9"/>
      <c r="G4" s="9"/>
      <c r="H4" s="9"/>
      <c r="I4" s="9"/>
      <c r="J4" s="9"/>
      <c r="K4" s="9"/>
      <c r="L4" s="9"/>
      <c r="M4" s="84"/>
    </row>
    <row r="5" ht="19.5" customHeight="1" spans="1:13">
      <c r="A5" s="70" t="s">
        <v>486</v>
      </c>
      <c r="B5" s="12" t="s">
        <v>225</v>
      </c>
      <c r="C5" s="13"/>
      <c r="D5" s="71"/>
      <c r="E5" s="72" t="s">
        <v>487</v>
      </c>
      <c r="F5" s="72"/>
      <c r="G5" s="72"/>
      <c r="H5" s="72"/>
      <c r="I5" s="72"/>
      <c r="J5" s="72"/>
      <c r="K5" s="72"/>
      <c r="L5" s="72"/>
      <c r="M5" s="14"/>
    </row>
    <row r="6" ht="40.5" customHeight="1" spans="1:13">
      <c r="A6" s="73"/>
      <c r="B6" s="74" t="s">
        <v>55</v>
      </c>
      <c r="C6" s="11" t="s">
        <v>59</v>
      </c>
      <c r="D6" s="75" t="s">
        <v>488</v>
      </c>
      <c r="E6" s="75" t="s">
        <v>489</v>
      </c>
      <c r="F6" s="75" t="s">
        <v>490</v>
      </c>
      <c r="G6" s="75" t="s">
        <v>491</v>
      </c>
      <c r="H6" s="75" t="s">
        <v>492</v>
      </c>
      <c r="I6" s="75" t="s">
        <v>493</v>
      </c>
      <c r="J6" s="75" t="s">
        <v>494</v>
      </c>
      <c r="K6" s="75" t="s">
        <v>495</v>
      </c>
      <c r="L6" s="75" t="s">
        <v>496</v>
      </c>
      <c r="M6" s="33" t="s">
        <v>497</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55</v>
      </c>
      <c r="B10" s="78"/>
      <c r="C10" s="78"/>
      <c r="D10" s="79"/>
      <c r="E10" s="80"/>
      <c r="F10" s="80"/>
      <c r="G10" s="80"/>
      <c r="H10" s="80"/>
      <c r="I10" s="80"/>
      <c r="J10" s="80"/>
      <c r="K10" s="80"/>
      <c r="L10" s="80"/>
      <c r="M10" s="86"/>
    </row>
    <row r="11" ht="21" customHeight="1" spans="1:1">
      <c r="A11" s="54" t="s">
        <v>498</v>
      </c>
    </row>
  </sheetData>
  <mergeCells count="6">
    <mergeCell ref="A2:M2"/>
    <mergeCell ref="A3:M3"/>
    <mergeCell ref="A4:M4"/>
    <mergeCell ref="B5:D5"/>
    <mergeCell ref="E5:M5"/>
    <mergeCell ref="A5:A6"/>
  </mergeCells>
  <pageMargins left="0.75" right="0.75" top="1" bottom="1" header="0.5" footer="0.5"/>
  <pageSetup paperSize="9" scale="7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4" sqref="C14"/>
    </sheetView>
  </sheetViews>
  <sheetFormatPr defaultColWidth="9.14285714285714" defaultRowHeight="12" customHeight="1" outlineLevelRow="7"/>
  <cols>
    <col min="1" max="10" width="12.2" customWidth="1"/>
  </cols>
  <sheetData>
    <row r="1" customHeight="1" spans="10:10">
      <c r="J1" s="62" t="s">
        <v>499</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"单位名称："&amp;"陇川县住房和城乡建设局"</f>
        <v>单位名称：陇川县住房和城乡建设局</v>
      </c>
      <c r="B3" s="57"/>
      <c r="C3" s="57"/>
      <c r="D3" s="57"/>
      <c r="E3" s="57"/>
      <c r="F3" s="58"/>
      <c r="G3" s="57"/>
      <c r="H3" s="58"/>
    </row>
    <row r="4" ht="44.25" customHeight="1" spans="1:10">
      <c r="A4" s="34" t="s">
        <v>348</v>
      </c>
      <c r="B4" s="34" t="s">
        <v>349</v>
      </c>
      <c r="C4" s="34" t="s">
        <v>350</v>
      </c>
      <c r="D4" s="34" t="s">
        <v>351</v>
      </c>
      <c r="E4" s="34" t="s">
        <v>352</v>
      </c>
      <c r="F4" s="59" t="s">
        <v>353</v>
      </c>
      <c r="G4" s="34" t="s">
        <v>354</v>
      </c>
      <c r="H4" s="59" t="s">
        <v>355</v>
      </c>
      <c r="I4" s="59" t="s">
        <v>356</v>
      </c>
      <c r="J4" s="34" t="s">
        <v>357</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500</v>
      </c>
      <c r="C7" s="22" t="s">
        <v>500</v>
      </c>
      <c r="D7" s="22" t="s">
        <v>500</v>
      </c>
      <c r="E7" s="36" t="s">
        <v>500</v>
      </c>
      <c r="F7" s="22" t="s">
        <v>500</v>
      </c>
      <c r="G7" s="36" t="s">
        <v>500</v>
      </c>
      <c r="H7" s="22" t="s">
        <v>500</v>
      </c>
      <c r="I7" s="22" t="s">
        <v>500</v>
      </c>
      <c r="J7" s="36" t="s">
        <v>500</v>
      </c>
    </row>
    <row r="8" ht="22" customHeight="1" spans="1:1">
      <c r="A8" s="54" t="s">
        <v>498</v>
      </c>
    </row>
  </sheetData>
  <mergeCells count="2">
    <mergeCell ref="A2:J2"/>
    <mergeCell ref="A3:H3"/>
  </mergeCells>
  <pageMargins left="0.75" right="0.75" top="1" bottom="1" header="0.5" footer="0.5"/>
  <pageSetup paperSize="9" scale="7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B15" sqref="B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501</v>
      </c>
    </row>
    <row r="2" ht="28.5" customHeight="1" spans="1:8">
      <c r="A2" s="43" t="str">
        <f>"2026"&amp;"年新增资产配置表"</f>
        <v>2026年新增资产配置表</v>
      </c>
      <c r="B2" s="29"/>
      <c r="C2" s="29"/>
      <c r="D2" s="29"/>
      <c r="E2" s="29"/>
      <c r="F2" s="29"/>
      <c r="G2" s="29"/>
      <c r="H2" s="29"/>
    </row>
    <row r="3" ht="13.5" customHeight="1" spans="1:8">
      <c r="A3" s="44" t="str">
        <f>"单位名称："&amp;"陇川县住房和城乡建设局"</f>
        <v>单位名称：陇川县住房和城乡建设局</v>
      </c>
      <c r="B3" s="31"/>
      <c r="C3" s="45"/>
      <c r="D3" s="1"/>
      <c r="E3" s="1"/>
      <c r="F3" s="1"/>
      <c r="G3" s="1"/>
      <c r="H3" s="1"/>
    </row>
    <row r="4" ht="18" customHeight="1" spans="1:8">
      <c r="A4" s="11" t="s">
        <v>218</v>
      </c>
      <c r="B4" s="11" t="s">
        <v>502</v>
      </c>
      <c r="C4" s="11" t="s">
        <v>503</v>
      </c>
      <c r="D4" s="11" t="s">
        <v>504</v>
      </c>
      <c r="E4" s="11" t="s">
        <v>505</v>
      </c>
      <c r="F4" s="46" t="s">
        <v>506</v>
      </c>
      <c r="G4" s="47"/>
      <c r="H4" s="48"/>
    </row>
    <row r="5" ht="18" customHeight="1" spans="1:8">
      <c r="A5" s="18"/>
      <c r="B5" s="18"/>
      <c r="C5" s="18"/>
      <c r="D5" s="18"/>
      <c r="E5" s="18"/>
      <c r="F5" s="34" t="s">
        <v>470</v>
      </c>
      <c r="G5" s="34" t="s">
        <v>507</v>
      </c>
      <c r="H5" s="34" t="s">
        <v>508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ht="25" customHeight="1" spans="1:1">
      <c r="A9" s="54" t="s">
        <v>509</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6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510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"单位名称："&amp;"陇川县住房和城乡建设局"</f>
        <v>单位名称：陇川县住房和城乡建设局</v>
      </c>
      <c r="B3" s="31"/>
      <c r="C3" s="31"/>
      <c r="D3" s="31"/>
      <c r="E3" s="31"/>
      <c r="F3" s="31"/>
      <c r="G3" s="31"/>
      <c r="H3" s="32"/>
      <c r="I3" s="32"/>
      <c r="J3" s="32"/>
      <c r="K3" s="39" t="s">
        <v>1</v>
      </c>
    </row>
    <row r="4" ht="21.75" customHeight="1" spans="1:11">
      <c r="A4" s="33" t="s">
        <v>309</v>
      </c>
      <c r="B4" s="33" t="s">
        <v>220</v>
      </c>
      <c r="C4" s="33" t="s">
        <v>310</v>
      </c>
      <c r="D4" s="34" t="s">
        <v>221</v>
      </c>
      <c r="E4" s="34" t="s">
        <v>222</v>
      </c>
      <c r="F4" s="34" t="s">
        <v>311</v>
      </c>
      <c r="G4" s="34" t="s">
        <v>312</v>
      </c>
      <c r="H4" s="35" t="s">
        <v>55</v>
      </c>
      <c r="I4" s="35" t="s">
        <v>511</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512</v>
      </c>
      <c r="C8" s="36"/>
      <c r="D8" s="36"/>
      <c r="E8" s="36"/>
      <c r="F8" s="36"/>
      <c r="G8" s="36"/>
      <c r="H8" s="23">
        <v>465000</v>
      </c>
      <c r="I8" s="23">
        <v>465000</v>
      </c>
      <c r="J8" s="23"/>
      <c r="K8" s="40"/>
    </row>
    <row r="9" ht="52.5" customHeight="1" spans="1:11">
      <c r="A9" s="22" t="s">
        <v>513</v>
      </c>
      <c r="B9" s="22" t="s">
        <v>512</v>
      </c>
      <c r="C9" s="22" t="s">
        <v>71</v>
      </c>
      <c r="D9" s="22" t="s">
        <v>160</v>
      </c>
      <c r="E9" s="22" t="s">
        <v>161</v>
      </c>
      <c r="F9" s="22" t="s">
        <v>343</v>
      </c>
      <c r="G9" s="22" t="s">
        <v>344</v>
      </c>
      <c r="H9" s="23">
        <v>465000</v>
      </c>
      <c r="I9" s="23">
        <v>465000</v>
      </c>
      <c r="J9" s="23"/>
      <c r="K9" s="41"/>
    </row>
    <row r="10" ht="30" customHeight="1" spans="1:11">
      <c r="A10" s="37" t="s">
        <v>463</v>
      </c>
      <c r="B10" s="38"/>
      <c r="C10" s="38"/>
      <c r="D10" s="38"/>
      <c r="E10" s="38"/>
      <c r="F10" s="38"/>
      <c r="G10" s="38"/>
      <c r="H10" s="23">
        <v>465000</v>
      </c>
      <c r="I10" s="23">
        <v>465000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showZeros="0" workbookViewId="0">
      <selection activeCell="E13" sqref="E13"/>
    </sheetView>
  </sheetViews>
  <sheetFormatPr defaultColWidth="9.14285714285714" defaultRowHeight="14.25" customHeight="1" outlineLevelCol="6"/>
  <cols>
    <col min="1" max="2" width="20.047619047619" customWidth="1"/>
    <col min="3" max="3" width="27.2857142857143" customWidth="1"/>
    <col min="4" max="4" width="20.047619047619" customWidth="1"/>
    <col min="5" max="7" width="21.047619047619" customWidth="1"/>
  </cols>
  <sheetData>
    <row r="1" ht="13.5" customHeight="1" spans="1:7">
      <c r="A1" s="1"/>
      <c r="B1" s="1"/>
      <c r="C1" s="1"/>
      <c r="D1" s="2"/>
      <c r="E1" s="3"/>
      <c r="F1" s="3"/>
      <c r="G1" s="4" t="s">
        <v>514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"单位名称："&amp;"陇川县住房和城乡建设局"</f>
        <v>单位名称：陇川县住房和城乡建设局</v>
      </c>
      <c r="B3" s="7"/>
      <c r="C3" s="7"/>
      <c r="D3" s="7"/>
      <c r="E3" s="8"/>
      <c r="F3" s="8"/>
      <c r="G3" s="9" t="s">
        <v>1</v>
      </c>
    </row>
    <row r="4" ht="21.75" customHeight="1" spans="1:7">
      <c r="A4" s="10" t="s">
        <v>310</v>
      </c>
      <c r="B4" s="10" t="s">
        <v>309</v>
      </c>
      <c r="C4" s="10" t="s">
        <v>220</v>
      </c>
      <c r="D4" s="11" t="s">
        <v>515</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16357900</v>
      </c>
      <c r="F8" s="23"/>
      <c r="G8" s="23"/>
    </row>
    <row r="9" ht="52.5" customHeight="1" spans="1:7">
      <c r="A9" s="24"/>
      <c r="B9" s="22" t="s">
        <v>516</v>
      </c>
      <c r="C9" s="22" t="s">
        <v>315</v>
      </c>
      <c r="D9" s="22" t="s">
        <v>517</v>
      </c>
      <c r="E9" s="23">
        <v>360000</v>
      </c>
      <c r="F9" s="23"/>
      <c r="G9" s="23"/>
    </row>
    <row r="10" ht="52.5" customHeight="1" spans="1:7">
      <c r="A10" s="25"/>
      <c r="B10" s="22" t="s">
        <v>516</v>
      </c>
      <c r="C10" s="22" t="s">
        <v>318</v>
      </c>
      <c r="D10" s="22" t="s">
        <v>517</v>
      </c>
      <c r="E10" s="23">
        <v>130000</v>
      </c>
      <c r="F10" s="23"/>
      <c r="G10" s="23"/>
    </row>
    <row r="11" ht="52.5" customHeight="1" spans="1:7">
      <c r="A11" s="25"/>
      <c r="B11" s="22" t="s">
        <v>516</v>
      </c>
      <c r="C11" s="22" t="s">
        <v>322</v>
      </c>
      <c r="D11" s="22" t="s">
        <v>517</v>
      </c>
      <c r="E11" s="23">
        <v>679600</v>
      </c>
      <c r="F11" s="23"/>
      <c r="G11" s="23"/>
    </row>
    <row r="12" ht="52.5" customHeight="1" spans="1:7">
      <c r="A12" s="25"/>
      <c r="B12" s="22" t="s">
        <v>516</v>
      </c>
      <c r="C12" s="22" t="s">
        <v>335</v>
      </c>
      <c r="D12" s="22" t="s">
        <v>517</v>
      </c>
      <c r="E12" s="23">
        <v>8593300</v>
      </c>
      <c r="F12" s="23"/>
      <c r="G12" s="23"/>
    </row>
    <row r="13" ht="52.5" customHeight="1" spans="1:7">
      <c r="A13" s="25"/>
      <c r="B13" s="22" t="s">
        <v>516</v>
      </c>
      <c r="C13" s="22" t="s">
        <v>333</v>
      </c>
      <c r="D13" s="22" t="s">
        <v>517</v>
      </c>
      <c r="E13" s="23">
        <v>1755000</v>
      </c>
      <c r="F13" s="23"/>
      <c r="G13" s="23"/>
    </row>
    <row r="14" ht="52.5" customHeight="1" spans="1:7">
      <c r="A14" s="25"/>
      <c r="B14" s="22" t="s">
        <v>516</v>
      </c>
      <c r="C14" s="22" t="s">
        <v>339</v>
      </c>
      <c r="D14" s="22" t="s">
        <v>517</v>
      </c>
      <c r="E14" s="23">
        <v>300000</v>
      </c>
      <c r="F14" s="23"/>
      <c r="G14" s="23"/>
    </row>
    <row r="15" ht="52.5" customHeight="1" spans="1:7">
      <c r="A15" s="25"/>
      <c r="B15" s="22" t="s">
        <v>516</v>
      </c>
      <c r="C15" s="22" t="s">
        <v>329</v>
      </c>
      <c r="D15" s="22" t="s">
        <v>517</v>
      </c>
      <c r="E15" s="23">
        <v>300000</v>
      </c>
      <c r="F15" s="23"/>
      <c r="G15" s="23"/>
    </row>
    <row r="16" ht="52.5" customHeight="1" spans="1:7">
      <c r="A16" s="25"/>
      <c r="B16" s="22" t="s">
        <v>516</v>
      </c>
      <c r="C16" s="22" t="s">
        <v>345</v>
      </c>
      <c r="D16" s="22" t="s">
        <v>517</v>
      </c>
      <c r="E16" s="23">
        <v>300000</v>
      </c>
      <c r="F16" s="23"/>
      <c r="G16" s="23"/>
    </row>
    <row r="17" ht="52.5" customHeight="1" spans="1:7">
      <c r="A17" s="25"/>
      <c r="B17" s="22" t="s">
        <v>516</v>
      </c>
      <c r="C17" s="22" t="s">
        <v>341</v>
      </c>
      <c r="D17" s="22" t="s">
        <v>517</v>
      </c>
      <c r="E17" s="23">
        <v>900000</v>
      </c>
      <c r="F17" s="23"/>
      <c r="G17" s="23"/>
    </row>
    <row r="18" ht="52.5" customHeight="1" spans="1:7">
      <c r="A18" s="25"/>
      <c r="B18" s="22" t="s">
        <v>516</v>
      </c>
      <c r="C18" s="22" t="s">
        <v>337</v>
      </c>
      <c r="D18" s="22" t="s">
        <v>517</v>
      </c>
      <c r="E18" s="23">
        <v>500000</v>
      </c>
      <c r="F18" s="23"/>
      <c r="G18" s="23"/>
    </row>
    <row r="19" ht="52.5" customHeight="1" spans="1:7">
      <c r="A19" s="25"/>
      <c r="B19" s="22" t="s">
        <v>516</v>
      </c>
      <c r="C19" s="22" t="s">
        <v>324</v>
      </c>
      <c r="D19" s="22" t="s">
        <v>517</v>
      </c>
      <c r="E19" s="23">
        <v>500000</v>
      </c>
      <c r="F19" s="23"/>
      <c r="G19" s="23"/>
    </row>
    <row r="20" ht="52.5" customHeight="1" spans="1:7">
      <c r="A20" s="25"/>
      <c r="B20" s="22" t="s">
        <v>518</v>
      </c>
      <c r="C20" s="22" t="s">
        <v>326</v>
      </c>
      <c r="D20" s="22" t="s">
        <v>517</v>
      </c>
      <c r="E20" s="23">
        <v>2040000</v>
      </c>
      <c r="F20" s="23"/>
      <c r="G20" s="23"/>
    </row>
    <row r="21" ht="30" customHeight="1" spans="1:7">
      <c r="A21" s="26" t="s">
        <v>55</v>
      </c>
      <c r="B21" s="27" t="s">
        <v>500</v>
      </c>
      <c r="C21" s="27"/>
      <c r="D21" s="28"/>
      <c r="E21" s="23">
        <v>16357900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Q18" sqref="Q1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"单位名称："&amp;"陇川县住房和城乡建设局"</f>
        <v>单位名称：陇川县住房和城乡建设局</v>
      </c>
      <c r="B3" s="31"/>
      <c r="C3" s="45"/>
      <c r="D3" s="45"/>
      <c r="E3" s="45"/>
      <c r="F3" s="45"/>
      <c r="G3" s="45"/>
      <c r="H3" s="45"/>
      <c r="I3" s="45"/>
      <c r="J3" s="45"/>
      <c r="K3" s="45"/>
      <c r="L3" s="45"/>
      <c r="M3" s="45"/>
      <c r="N3" s="45"/>
      <c r="O3" s="45"/>
      <c r="P3" s="91" t="s">
        <v>1</v>
      </c>
      <c r="Q3" s="91"/>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77" t="s">
        <v>63</v>
      </c>
      <c r="J5" s="177"/>
      <c r="K5" s="177"/>
      <c r="L5" s="177"/>
      <c r="M5" s="177"/>
      <c r="N5" s="177"/>
      <c r="O5" s="11" t="s">
        <v>58</v>
      </c>
      <c r="P5" s="11" t="s">
        <v>59</v>
      </c>
      <c r="Q5" s="11" t="s">
        <v>60</v>
      </c>
      <c r="R5" s="11" t="s">
        <v>61</v>
      </c>
      <c r="S5" s="11" t="s">
        <v>64</v>
      </c>
    </row>
    <row r="6" ht="127" customHeight="1" spans="1:19">
      <c r="A6" s="73"/>
      <c r="B6" s="73"/>
      <c r="C6" s="73"/>
      <c r="D6" s="74"/>
      <c r="E6" s="74"/>
      <c r="F6" s="74"/>
      <c r="G6" s="73"/>
      <c r="H6" s="73"/>
      <c r="I6" s="35" t="s">
        <v>58</v>
      </c>
      <c r="J6" s="33" t="s">
        <v>65</v>
      </c>
      <c r="K6" s="33" t="s">
        <v>66</v>
      </c>
      <c r="L6" s="10" t="s">
        <v>67</v>
      </c>
      <c r="M6" s="10" t="s">
        <v>68</v>
      </c>
      <c r="N6" s="10" t="s">
        <v>69</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70</v>
      </c>
      <c r="B8" s="175" t="s">
        <v>71</v>
      </c>
      <c r="C8" s="23">
        <v>20828372.83</v>
      </c>
      <c r="D8" s="23">
        <v>20828372.83</v>
      </c>
      <c r="E8" s="23">
        <v>20828372.83</v>
      </c>
      <c r="F8" s="23"/>
      <c r="G8" s="23"/>
      <c r="H8" s="23"/>
      <c r="I8" s="23"/>
      <c r="J8" s="23"/>
      <c r="K8" s="23"/>
      <c r="L8" s="23"/>
      <c r="M8" s="23"/>
      <c r="N8" s="23"/>
      <c r="O8" s="23"/>
      <c r="P8" s="23"/>
      <c r="Q8" s="23"/>
      <c r="R8" s="23"/>
      <c r="S8" s="23"/>
    </row>
    <row r="9" ht="30" customHeight="1" spans="1:19">
      <c r="A9" s="12" t="s">
        <v>55</v>
      </c>
      <c r="B9" s="176"/>
      <c r="C9" s="165">
        <v>20828372.83</v>
      </c>
      <c r="D9" s="165">
        <v>20828372.83</v>
      </c>
      <c r="E9" s="165">
        <v>20828372.83</v>
      </c>
      <c r="F9" s="165"/>
      <c r="G9" s="165"/>
      <c r="H9" s="165"/>
      <c r="I9" s="165"/>
      <c r="J9" s="165"/>
      <c r="K9" s="165"/>
      <c r="L9" s="165"/>
      <c r="M9" s="165"/>
      <c r="N9" s="165"/>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3"/>
  <sheetViews>
    <sheetView showZeros="0" topLeftCell="A26" workbookViewId="0">
      <selection activeCell="B36" sqref="B36"/>
    </sheetView>
  </sheetViews>
  <sheetFormatPr defaultColWidth="8.84761904761905" defaultRowHeight="15" customHeight="1"/>
  <cols>
    <col min="1" max="1" width="15.4285714285714" customWidth="1"/>
    <col min="2" max="2" width="34.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7"/>
      <c r="B1" s="167"/>
      <c r="C1" s="167"/>
      <c r="D1" s="167"/>
      <c r="E1" s="167"/>
      <c r="F1" s="167"/>
      <c r="G1" s="167"/>
      <c r="H1" s="167"/>
      <c r="I1" s="167"/>
      <c r="J1" s="167"/>
      <c r="K1" s="167"/>
      <c r="L1" s="167"/>
      <c r="M1" s="167"/>
      <c r="N1" s="42" t="s">
        <v>72</v>
      </c>
      <c r="O1" s="42"/>
    </row>
    <row r="2" ht="36" customHeight="1" spans="1:15">
      <c r="A2" s="168" t="str">
        <f>"2026"&amp;"年部门支出预算表"</f>
        <v>2026年部门支出预算表</v>
      </c>
      <c r="B2" s="168"/>
      <c r="C2" s="168"/>
      <c r="D2" s="168"/>
      <c r="E2" s="168"/>
      <c r="F2" s="168"/>
      <c r="G2" s="168"/>
      <c r="H2" s="168"/>
      <c r="I2" s="168"/>
      <c r="J2" s="168"/>
      <c r="K2" s="168"/>
      <c r="L2" s="168"/>
      <c r="M2" s="168"/>
      <c r="N2" s="168"/>
      <c r="O2" s="168"/>
    </row>
    <row r="3" ht="18.75" customHeight="1" spans="1:15">
      <c r="A3" s="31" t="str">
        <f>"单位名称："&amp;"陇川县住房和城乡建设局"</f>
        <v>单位名称：陇川县住房和城乡建设局</v>
      </c>
      <c r="B3" s="31"/>
      <c r="C3" s="31"/>
      <c r="D3" s="31"/>
      <c r="E3" s="31"/>
      <c r="F3" s="31"/>
      <c r="G3" s="167"/>
      <c r="H3" s="167"/>
      <c r="I3" s="167"/>
      <c r="J3" s="167"/>
      <c r="K3" s="167"/>
      <c r="L3" s="167"/>
      <c r="M3" s="167"/>
      <c r="N3" s="42" t="s">
        <v>1</v>
      </c>
      <c r="O3" s="42"/>
    </row>
    <row r="4" ht="31.5" customHeight="1" spans="1:15">
      <c r="A4" s="169" t="s">
        <v>73</v>
      </c>
      <c r="B4" s="169" t="s">
        <v>74</v>
      </c>
      <c r="C4" s="169" t="s">
        <v>55</v>
      </c>
      <c r="D4" s="169" t="s">
        <v>59</v>
      </c>
      <c r="E4" s="169"/>
      <c r="F4" s="169"/>
      <c r="G4" s="169" t="s">
        <v>60</v>
      </c>
      <c r="H4" s="169" t="s">
        <v>61</v>
      </c>
      <c r="I4" s="169" t="s">
        <v>75</v>
      </c>
      <c r="J4" s="169" t="s">
        <v>76</v>
      </c>
      <c r="K4" s="169"/>
      <c r="L4" s="169"/>
      <c r="M4" s="169"/>
      <c r="N4" s="169"/>
      <c r="O4" s="169"/>
    </row>
    <row r="5" ht="91" customHeight="1" spans="1:15">
      <c r="A5" s="169"/>
      <c r="B5" s="169"/>
      <c r="C5" s="169"/>
      <c r="D5" s="169" t="s">
        <v>58</v>
      </c>
      <c r="E5" s="169" t="s">
        <v>77</v>
      </c>
      <c r="F5" s="169" t="s">
        <v>78</v>
      </c>
      <c r="G5" s="169"/>
      <c r="H5" s="169"/>
      <c r="I5" s="169"/>
      <c r="J5" s="169" t="s">
        <v>58</v>
      </c>
      <c r="K5" s="169" t="s">
        <v>79</v>
      </c>
      <c r="L5" s="169" t="s">
        <v>80</v>
      </c>
      <c r="M5" s="169" t="s">
        <v>81</v>
      </c>
      <c r="N5" s="169" t="s">
        <v>82</v>
      </c>
      <c r="O5" s="169" t="s">
        <v>83</v>
      </c>
    </row>
    <row r="6" ht="18.75" customHeight="1" spans="1:15">
      <c r="A6" s="170" t="s">
        <v>84</v>
      </c>
      <c r="B6" s="170" t="s">
        <v>85</v>
      </c>
      <c r="C6" s="170" t="s">
        <v>86</v>
      </c>
      <c r="D6" s="170" t="s">
        <v>87</v>
      </c>
      <c r="E6" s="170" t="s">
        <v>88</v>
      </c>
      <c r="F6" s="170" t="s">
        <v>89</v>
      </c>
      <c r="G6" s="170" t="s">
        <v>90</v>
      </c>
      <c r="H6" s="170" t="s">
        <v>91</v>
      </c>
      <c r="I6" s="170" t="s">
        <v>92</v>
      </c>
      <c r="J6" s="170" t="s">
        <v>93</v>
      </c>
      <c r="K6" s="170" t="s">
        <v>94</v>
      </c>
      <c r="L6" s="170" t="s">
        <v>95</v>
      </c>
      <c r="M6" s="170" t="s">
        <v>96</v>
      </c>
      <c r="N6" s="170" t="s">
        <v>97</v>
      </c>
      <c r="O6" s="170" t="s">
        <v>98</v>
      </c>
    </row>
    <row r="7" ht="52.5" customHeight="1" spans="1:15">
      <c r="A7" s="171" t="s">
        <v>99</v>
      </c>
      <c r="B7" s="171" t="s">
        <v>100</v>
      </c>
      <c r="C7" s="138">
        <v>530198.41</v>
      </c>
      <c r="D7" s="138">
        <v>530198.41</v>
      </c>
      <c r="E7" s="138">
        <v>530198.41</v>
      </c>
      <c r="F7" s="138"/>
      <c r="G7" s="138"/>
      <c r="H7" s="138"/>
      <c r="I7" s="138"/>
      <c r="J7" s="138"/>
      <c r="K7" s="138"/>
      <c r="L7" s="138"/>
      <c r="M7" s="138"/>
      <c r="N7" s="138"/>
      <c r="O7" s="138"/>
    </row>
    <row r="8" ht="52.5" customHeight="1" spans="1:15">
      <c r="A8" s="172" t="s">
        <v>101</v>
      </c>
      <c r="B8" s="172" t="s">
        <v>102</v>
      </c>
      <c r="C8" s="138">
        <v>513922.72</v>
      </c>
      <c r="D8" s="138">
        <v>513922.72</v>
      </c>
      <c r="E8" s="138">
        <v>513922.72</v>
      </c>
      <c r="F8" s="138"/>
      <c r="G8" s="138"/>
      <c r="H8" s="138"/>
      <c r="I8" s="138"/>
      <c r="J8" s="138"/>
      <c r="K8" s="138"/>
      <c r="L8" s="138"/>
      <c r="M8" s="138"/>
      <c r="N8" s="138"/>
      <c r="O8" s="138"/>
    </row>
    <row r="9" ht="52.5" customHeight="1" spans="1:15">
      <c r="A9" s="173" t="s">
        <v>103</v>
      </c>
      <c r="B9" s="173" t="s">
        <v>104</v>
      </c>
      <c r="C9" s="138">
        <v>41000</v>
      </c>
      <c r="D9" s="138">
        <v>41000</v>
      </c>
      <c r="E9" s="138">
        <v>41000</v>
      </c>
      <c r="F9" s="138"/>
      <c r="G9" s="138"/>
      <c r="H9" s="138"/>
      <c r="I9" s="138"/>
      <c r="J9" s="138"/>
      <c r="K9" s="138"/>
      <c r="L9" s="138"/>
      <c r="M9" s="138"/>
      <c r="N9" s="138"/>
      <c r="O9" s="138"/>
    </row>
    <row r="10" ht="52.5" customHeight="1" spans="1:15">
      <c r="A10" s="173" t="s">
        <v>105</v>
      </c>
      <c r="B10" s="173" t="s">
        <v>106</v>
      </c>
      <c r="C10" s="138">
        <v>472922.72</v>
      </c>
      <c r="D10" s="138">
        <v>472922.72</v>
      </c>
      <c r="E10" s="138">
        <v>472922.72</v>
      </c>
      <c r="F10" s="138"/>
      <c r="G10" s="138"/>
      <c r="H10" s="138"/>
      <c r="I10" s="138"/>
      <c r="J10" s="138"/>
      <c r="K10" s="138"/>
      <c r="L10" s="138"/>
      <c r="M10" s="138"/>
      <c r="N10" s="138"/>
      <c r="O10" s="138"/>
    </row>
    <row r="11" ht="52.5" customHeight="1" spans="1:15">
      <c r="A11" s="172" t="s">
        <v>107</v>
      </c>
      <c r="B11" s="172" t="s">
        <v>108</v>
      </c>
      <c r="C11" s="138">
        <v>16275.69</v>
      </c>
      <c r="D11" s="138">
        <v>16275.69</v>
      </c>
      <c r="E11" s="138">
        <v>16275.69</v>
      </c>
      <c r="F11" s="138"/>
      <c r="G11" s="138"/>
      <c r="H11" s="138"/>
      <c r="I11" s="138"/>
      <c r="J11" s="138"/>
      <c r="K11" s="138"/>
      <c r="L11" s="138"/>
      <c r="M11" s="138"/>
      <c r="N11" s="138"/>
      <c r="O11" s="138"/>
    </row>
    <row r="12" ht="52.5" customHeight="1" spans="1:15">
      <c r="A12" s="173" t="s">
        <v>109</v>
      </c>
      <c r="B12" s="173" t="s">
        <v>108</v>
      </c>
      <c r="C12" s="138">
        <v>16275.69</v>
      </c>
      <c r="D12" s="138">
        <v>16275.69</v>
      </c>
      <c r="E12" s="138">
        <v>16275.69</v>
      </c>
      <c r="F12" s="138"/>
      <c r="G12" s="138"/>
      <c r="H12" s="138"/>
      <c r="I12" s="138"/>
      <c r="J12" s="138"/>
      <c r="K12" s="138"/>
      <c r="L12" s="138"/>
      <c r="M12" s="138"/>
      <c r="N12" s="138"/>
      <c r="O12" s="138"/>
    </row>
    <row r="13" ht="52.5" customHeight="1" spans="1:15">
      <c r="A13" s="171" t="s">
        <v>110</v>
      </c>
      <c r="B13" s="171" t="s">
        <v>111</v>
      </c>
      <c r="C13" s="138">
        <v>314539.42</v>
      </c>
      <c r="D13" s="138">
        <v>314539.42</v>
      </c>
      <c r="E13" s="138">
        <v>314539.42</v>
      </c>
      <c r="F13" s="138"/>
      <c r="G13" s="138"/>
      <c r="H13" s="138"/>
      <c r="I13" s="138"/>
      <c r="J13" s="138"/>
      <c r="K13" s="138"/>
      <c r="L13" s="138"/>
      <c r="M13" s="138"/>
      <c r="N13" s="138"/>
      <c r="O13" s="138"/>
    </row>
    <row r="14" ht="52.5" customHeight="1" spans="1:15">
      <c r="A14" s="172" t="s">
        <v>112</v>
      </c>
      <c r="B14" s="172" t="s">
        <v>113</v>
      </c>
      <c r="C14" s="138">
        <v>314539.42</v>
      </c>
      <c r="D14" s="138">
        <v>314539.42</v>
      </c>
      <c r="E14" s="138">
        <v>314539.42</v>
      </c>
      <c r="F14" s="138"/>
      <c r="G14" s="138"/>
      <c r="H14" s="138"/>
      <c r="I14" s="138"/>
      <c r="J14" s="138"/>
      <c r="K14" s="138"/>
      <c r="L14" s="138"/>
      <c r="M14" s="138"/>
      <c r="N14" s="138"/>
      <c r="O14" s="138"/>
    </row>
    <row r="15" ht="52.5" customHeight="1" spans="1:15">
      <c r="A15" s="173" t="s">
        <v>114</v>
      </c>
      <c r="B15" s="173" t="s">
        <v>115</v>
      </c>
      <c r="C15" s="138">
        <v>84475</v>
      </c>
      <c r="D15" s="138">
        <v>84475</v>
      </c>
      <c r="E15" s="138">
        <v>84475</v>
      </c>
      <c r="F15" s="138"/>
      <c r="G15" s="138"/>
      <c r="H15" s="138"/>
      <c r="I15" s="138"/>
      <c r="J15" s="138"/>
      <c r="K15" s="138"/>
      <c r="L15" s="138"/>
      <c r="M15" s="138"/>
      <c r="N15" s="138"/>
      <c r="O15" s="138"/>
    </row>
    <row r="16" ht="52.5" customHeight="1" spans="1:15">
      <c r="A16" s="173" t="s">
        <v>116</v>
      </c>
      <c r="B16" s="173" t="s">
        <v>117</v>
      </c>
      <c r="C16" s="138">
        <v>116032.55</v>
      </c>
      <c r="D16" s="138">
        <v>116032.55</v>
      </c>
      <c r="E16" s="138">
        <v>116032.55</v>
      </c>
      <c r="F16" s="138"/>
      <c r="G16" s="138"/>
      <c r="H16" s="138"/>
      <c r="I16" s="138"/>
      <c r="J16" s="138"/>
      <c r="K16" s="138"/>
      <c r="L16" s="138"/>
      <c r="M16" s="138"/>
      <c r="N16" s="138"/>
      <c r="O16" s="138"/>
    </row>
    <row r="17" ht="52.5" customHeight="1" spans="1:15">
      <c r="A17" s="173" t="s">
        <v>118</v>
      </c>
      <c r="B17" s="173" t="s">
        <v>119</v>
      </c>
      <c r="C17" s="138">
        <v>108120.34</v>
      </c>
      <c r="D17" s="138">
        <v>108120.34</v>
      </c>
      <c r="E17" s="138">
        <v>108120.34</v>
      </c>
      <c r="F17" s="138"/>
      <c r="G17" s="138"/>
      <c r="H17" s="138"/>
      <c r="I17" s="138"/>
      <c r="J17" s="138"/>
      <c r="K17" s="138"/>
      <c r="L17" s="138"/>
      <c r="M17" s="138"/>
      <c r="N17" s="138"/>
      <c r="O17" s="138"/>
    </row>
    <row r="18" ht="52.5" customHeight="1" spans="1:15">
      <c r="A18" s="173" t="s">
        <v>120</v>
      </c>
      <c r="B18" s="173" t="s">
        <v>121</v>
      </c>
      <c r="C18" s="138">
        <v>5911.53</v>
      </c>
      <c r="D18" s="138">
        <v>5911.53</v>
      </c>
      <c r="E18" s="138">
        <v>5911.53</v>
      </c>
      <c r="F18" s="138"/>
      <c r="G18" s="138"/>
      <c r="H18" s="138"/>
      <c r="I18" s="138"/>
      <c r="J18" s="138"/>
      <c r="K18" s="138"/>
      <c r="L18" s="138"/>
      <c r="M18" s="138"/>
      <c r="N18" s="138"/>
      <c r="O18" s="138"/>
    </row>
    <row r="19" ht="52.5" customHeight="1" spans="1:15">
      <c r="A19" s="171" t="s">
        <v>122</v>
      </c>
      <c r="B19" s="171" t="s">
        <v>123</v>
      </c>
      <c r="C19" s="138">
        <v>12387900</v>
      </c>
      <c r="D19" s="138">
        <v>12387900</v>
      </c>
      <c r="E19" s="138"/>
      <c r="F19" s="138">
        <v>12387900</v>
      </c>
      <c r="G19" s="138"/>
      <c r="H19" s="138"/>
      <c r="I19" s="138"/>
      <c r="J19" s="138"/>
      <c r="K19" s="138"/>
      <c r="L19" s="138"/>
      <c r="M19" s="138"/>
      <c r="N19" s="138"/>
      <c r="O19" s="138"/>
    </row>
    <row r="20" ht="52.5" customHeight="1" spans="1:15">
      <c r="A20" s="172" t="s">
        <v>124</v>
      </c>
      <c r="B20" s="172" t="s">
        <v>125</v>
      </c>
      <c r="C20" s="138">
        <v>360000</v>
      </c>
      <c r="D20" s="138">
        <v>360000</v>
      </c>
      <c r="E20" s="138"/>
      <c r="F20" s="138">
        <v>360000</v>
      </c>
      <c r="G20" s="138"/>
      <c r="H20" s="138"/>
      <c r="I20" s="138"/>
      <c r="J20" s="138"/>
      <c r="K20" s="138"/>
      <c r="L20" s="138"/>
      <c r="M20" s="138"/>
      <c r="N20" s="138"/>
      <c r="O20" s="138"/>
    </row>
    <row r="21" ht="52.5" customHeight="1" spans="1:15">
      <c r="A21" s="173" t="s">
        <v>126</v>
      </c>
      <c r="B21" s="173" t="s">
        <v>127</v>
      </c>
      <c r="C21" s="138">
        <v>360000</v>
      </c>
      <c r="D21" s="138">
        <v>360000</v>
      </c>
      <c r="E21" s="138"/>
      <c r="F21" s="138">
        <v>360000</v>
      </c>
      <c r="G21" s="138"/>
      <c r="H21" s="138"/>
      <c r="I21" s="138"/>
      <c r="J21" s="138"/>
      <c r="K21" s="138"/>
      <c r="L21" s="138"/>
      <c r="M21" s="138"/>
      <c r="N21" s="138"/>
      <c r="O21" s="138"/>
    </row>
    <row r="22" ht="52.5" customHeight="1" spans="1:15">
      <c r="A22" s="172" t="s">
        <v>128</v>
      </c>
      <c r="B22" s="172" t="s">
        <v>129</v>
      </c>
      <c r="C22" s="138">
        <v>3434600</v>
      </c>
      <c r="D22" s="138">
        <v>3434600</v>
      </c>
      <c r="E22" s="138"/>
      <c r="F22" s="138">
        <v>3434600</v>
      </c>
      <c r="G22" s="138"/>
      <c r="H22" s="138"/>
      <c r="I22" s="138"/>
      <c r="J22" s="138"/>
      <c r="K22" s="138"/>
      <c r="L22" s="138"/>
      <c r="M22" s="138"/>
      <c r="N22" s="138"/>
      <c r="O22" s="138"/>
    </row>
    <row r="23" ht="52.5" customHeight="1" spans="1:15">
      <c r="A23" s="173" t="s">
        <v>130</v>
      </c>
      <c r="B23" s="173" t="s">
        <v>131</v>
      </c>
      <c r="C23" s="138">
        <v>3434600</v>
      </c>
      <c r="D23" s="138">
        <v>3434600</v>
      </c>
      <c r="E23" s="138"/>
      <c r="F23" s="138">
        <v>3434600</v>
      </c>
      <c r="G23" s="138"/>
      <c r="H23" s="138"/>
      <c r="I23" s="138"/>
      <c r="J23" s="138"/>
      <c r="K23" s="138"/>
      <c r="L23" s="138"/>
      <c r="M23" s="138"/>
      <c r="N23" s="138"/>
      <c r="O23" s="138"/>
    </row>
    <row r="24" ht="52.5" customHeight="1" spans="1:15">
      <c r="A24" s="172" t="s">
        <v>132</v>
      </c>
      <c r="B24" s="172" t="s">
        <v>133</v>
      </c>
      <c r="C24" s="138">
        <v>8593300</v>
      </c>
      <c r="D24" s="138">
        <v>8593300</v>
      </c>
      <c r="E24" s="138"/>
      <c r="F24" s="138">
        <v>8593300</v>
      </c>
      <c r="G24" s="138"/>
      <c r="H24" s="138"/>
      <c r="I24" s="138"/>
      <c r="J24" s="138"/>
      <c r="K24" s="138"/>
      <c r="L24" s="138"/>
      <c r="M24" s="138"/>
      <c r="N24" s="138"/>
      <c r="O24" s="138"/>
    </row>
    <row r="25" ht="52.5" customHeight="1" spans="1:15">
      <c r="A25" s="173" t="s">
        <v>134</v>
      </c>
      <c r="B25" s="173" t="s">
        <v>133</v>
      </c>
      <c r="C25" s="138">
        <v>8593300</v>
      </c>
      <c r="D25" s="138">
        <v>8593300</v>
      </c>
      <c r="E25" s="138"/>
      <c r="F25" s="138">
        <v>8593300</v>
      </c>
      <c r="G25" s="138"/>
      <c r="H25" s="138"/>
      <c r="I25" s="138"/>
      <c r="J25" s="138"/>
      <c r="K25" s="138"/>
      <c r="L25" s="138"/>
      <c r="M25" s="138"/>
      <c r="N25" s="138"/>
      <c r="O25" s="138"/>
    </row>
    <row r="26" ht="52.5" customHeight="1" spans="1:15">
      <c r="A26" s="171" t="s">
        <v>135</v>
      </c>
      <c r="B26" s="171" t="s">
        <v>136</v>
      </c>
      <c r="C26" s="138">
        <v>6366983</v>
      </c>
      <c r="D26" s="138">
        <v>6366983</v>
      </c>
      <c r="E26" s="138">
        <v>3296983</v>
      </c>
      <c r="F26" s="138">
        <v>3070000</v>
      </c>
      <c r="G26" s="138"/>
      <c r="H26" s="138"/>
      <c r="I26" s="138"/>
      <c r="J26" s="138"/>
      <c r="K26" s="138"/>
      <c r="L26" s="138"/>
      <c r="M26" s="138"/>
      <c r="N26" s="138"/>
      <c r="O26" s="138"/>
    </row>
    <row r="27" ht="52.5" customHeight="1" spans="1:15">
      <c r="A27" s="172" t="s">
        <v>137</v>
      </c>
      <c r="B27" s="172" t="s">
        <v>138</v>
      </c>
      <c r="C27" s="138">
        <v>3296983</v>
      </c>
      <c r="D27" s="138">
        <v>3296983</v>
      </c>
      <c r="E27" s="138">
        <v>3296983</v>
      </c>
      <c r="F27" s="138"/>
      <c r="G27" s="138"/>
      <c r="H27" s="138"/>
      <c r="I27" s="138"/>
      <c r="J27" s="138"/>
      <c r="K27" s="138"/>
      <c r="L27" s="138"/>
      <c r="M27" s="138"/>
      <c r="N27" s="138"/>
      <c r="O27" s="138"/>
    </row>
    <row r="28" ht="52.5" customHeight="1" spans="1:15">
      <c r="A28" s="173" t="s">
        <v>139</v>
      </c>
      <c r="B28" s="173" t="s">
        <v>127</v>
      </c>
      <c r="C28" s="138">
        <v>3296983</v>
      </c>
      <c r="D28" s="138">
        <v>3296983</v>
      </c>
      <c r="E28" s="138">
        <v>3296983</v>
      </c>
      <c r="F28" s="138"/>
      <c r="G28" s="138"/>
      <c r="H28" s="138"/>
      <c r="I28" s="138"/>
      <c r="J28" s="138"/>
      <c r="K28" s="138"/>
      <c r="L28" s="138"/>
      <c r="M28" s="138"/>
      <c r="N28" s="138"/>
      <c r="O28" s="138"/>
    </row>
    <row r="29" ht="52.5" customHeight="1" spans="1:15">
      <c r="A29" s="172" t="s">
        <v>140</v>
      </c>
      <c r="B29" s="172" t="s">
        <v>141</v>
      </c>
      <c r="C29" s="138">
        <v>2640000</v>
      </c>
      <c r="D29" s="138">
        <v>2640000</v>
      </c>
      <c r="E29" s="138"/>
      <c r="F29" s="138">
        <v>2640000</v>
      </c>
      <c r="G29" s="138"/>
      <c r="H29" s="138"/>
      <c r="I29" s="138"/>
      <c r="J29" s="138"/>
      <c r="K29" s="138"/>
      <c r="L29" s="138"/>
      <c r="M29" s="138"/>
      <c r="N29" s="138"/>
      <c r="O29" s="138"/>
    </row>
    <row r="30" ht="52.5" customHeight="1" spans="1:15">
      <c r="A30" s="173" t="s">
        <v>142</v>
      </c>
      <c r="B30" s="173" t="s">
        <v>143</v>
      </c>
      <c r="C30" s="138">
        <v>2640000</v>
      </c>
      <c r="D30" s="138">
        <v>2640000</v>
      </c>
      <c r="E30" s="138"/>
      <c r="F30" s="138">
        <v>2640000</v>
      </c>
      <c r="G30" s="138"/>
      <c r="H30" s="138"/>
      <c r="I30" s="138"/>
      <c r="J30" s="138"/>
      <c r="K30" s="138"/>
      <c r="L30" s="138"/>
      <c r="M30" s="138"/>
      <c r="N30" s="138"/>
      <c r="O30" s="138"/>
    </row>
    <row r="31" ht="52.5" customHeight="1" spans="1:15">
      <c r="A31" s="172" t="s">
        <v>144</v>
      </c>
      <c r="B31" s="172" t="s">
        <v>145</v>
      </c>
      <c r="C31" s="138">
        <v>300000</v>
      </c>
      <c r="D31" s="138">
        <v>300000</v>
      </c>
      <c r="E31" s="138"/>
      <c r="F31" s="138">
        <v>300000</v>
      </c>
      <c r="G31" s="138"/>
      <c r="H31" s="138"/>
      <c r="I31" s="138"/>
      <c r="J31" s="138"/>
      <c r="K31" s="138"/>
      <c r="L31" s="138"/>
      <c r="M31" s="138"/>
      <c r="N31" s="138"/>
      <c r="O31" s="138"/>
    </row>
    <row r="32" ht="52.5" customHeight="1" spans="1:15">
      <c r="A32" s="173" t="s">
        <v>146</v>
      </c>
      <c r="B32" s="173" t="s">
        <v>145</v>
      </c>
      <c r="C32" s="138">
        <v>300000</v>
      </c>
      <c r="D32" s="138">
        <v>300000</v>
      </c>
      <c r="E32" s="138"/>
      <c r="F32" s="138">
        <v>300000</v>
      </c>
      <c r="G32" s="138"/>
      <c r="H32" s="138"/>
      <c r="I32" s="138"/>
      <c r="J32" s="138"/>
      <c r="K32" s="138"/>
      <c r="L32" s="138"/>
      <c r="M32" s="138"/>
      <c r="N32" s="138"/>
      <c r="O32" s="138"/>
    </row>
    <row r="33" ht="52.5" customHeight="1" spans="1:15">
      <c r="A33" s="172" t="s">
        <v>147</v>
      </c>
      <c r="B33" s="172" t="s">
        <v>148</v>
      </c>
      <c r="C33" s="138">
        <v>130000</v>
      </c>
      <c r="D33" s="138">
        <v>130000</v>
      </c>
      <c r="E33" s="138"/>
      <c r="F33" s="138">
        <v>130000</v>
      </c>
      <c r="G33" s="138"/>
      <c r="H33" s="138"/>
      <c r="I33" s="138"/>
      <c r="J33" s="138"/>
      <c r="K33" s="138"/>
      <c r="L33" s="138"/>
      <c r="M33" s="138"/>
      <c r="N33" s="138"/>
      <c r="O33" s="138"/>
    </row>
    <row r="34" ht="52.5" customHeight="1" spans="1:15">
      <c r="A34" s="173" t="s">
        <v>149</v>
      </c>
      <c r="B34" s="173" t="s">
        <v>148</v>
      </c>
      <c r="C34" s="138">
        <v>130000</v>
      </c>
      <c r="D34" s="138">
        <v>130000</v>
      </c>
      <c r="E34" s="138"/>
      <c r="F34" s="138">
        <v>130000</v>
      </c>
      <c r="G34" s="138"/>
      <c r="H34" s="138"/>
      <c r="I34" s="138"/>
      <c r="J34" s="138"/>
      <c r="K34" s="138"/>
      <c r="L34" s="138"/>
      <c r="M34" s="138"/>
      <c r="N34" s="138"/>
      <c r="O34" s="138"/>
    </row>
    <row r="35" ht="52.5" customHeight="1" spans="1:15">
      <c r="A35" s="171" t="s">
        <v>150</v>
      </c>
      <c r="B35" s="171" t="s">
        <v>151</v>
      </c>
      <c r="C35" s="138">
        <v>900000</v>
      </c>
      <c r="D35" s="138">
        <v>900000</v>
      </c>
      <c r="E35" s="138"/>
      <c r="F35" s="138">
        <v>900000</v>
      </c>
      <c r="G35" s="138"/>
      <c r="H35" s="138"/>
      <c r="I35" s="138"/>
      <c r="J35" s="138"/>
      <c r="K35" s="138"/>
      <c r="L35" s="138"/>
      <c r="M35" s="138"/>
      <c r="N35" s="138"/>
      <c r="O35" s="138"/>
    </row>
    <row r="36" ht="52.5" customHeight="1" spans="1:15">
      <c r="A36" s="172" t="s">
        <v>152</v>
      </c>
      <c r="B36" s="172" t="s">
        <v>153</v>
      </c>
      <c r="C36" s="138">
        <v>900000</v>
      </c>
      <c r="D36" s="138">
        <v>900000</v>
      </c>
      <c r="E36" s="138"/>
      <c r="F36" s="138">
        <v>900000</v>
      </c>
      <c r="G36" s="138"/>
      <c r="H36" s="138"/>
      <c r="I36" s="138"/>
      <c r="J36" s="138"/>
      <c r="K36" s="138"/>
      <c r="L36" s="138"/>
      <c r="M36" s="138"/>
      <c r="N36" s="138"/>
      <c r="O36" s="138"/>
    </row>
    <row r="37" ht="52.5" customHeight="1" spans="1:15">
      <c r="A37" s="173" t="s">
        <v>154</v>
      </c>
      <c r="B37" s="173" t="s">
        <v>155</v>
      </c>
      <c r="C37" s="138">
        <v>900000</v>
      </c>
      <c r="D37" s="138">
        <v>900000</v>
      </c>
      <c r="E37" s="138"/>
      <c r="F37" s="138">
        <v>900000</v>
      </c>
      <c r="G37" s="138"/>
      <c r="H37" s="138"/>
      <c r="I37" s="138"/>
      <c r="J37" s="138"/>
      <c r="K37" s="138"/>
      <c r="L37" s="138"/>
      <c r="M37" s="138"/>
      <c r="N37" s="138"/>
      <c r="O37" s="138"/>
    </row>
    <row r="38" ht="52.5" customHeight="1" spans="1:15">
      <c r="A38" s="171" t="s">
        <v>156</v>
      </c>
      <c r="B38" s="171" t="s">
        <v>157</v>
      </c>
      <c r="C38" s="138">
        <v>328752</v>
      </c>
      <c r="D38" s="138">
        <v>328752</v>
      </c>
      <c r="E38" s="138">
        <v>328752</v>
      </c>
      <c r="F38" s="138"/>
      <c r="G38" s="138"/>
      <c r="H38" s="138"/>
      <c r="I38" s="138"/>
      <c r="J38" s="138"/>
      <c r="K38" s="138"/>
      <c r="L38" s="138"/>
      <c r="M38" s="138"/>
      <c r="N38" s="138"/>
      <c r="O38" s="138"/>
    </row>
    <row r="39" ht="52.5" customHeight="1" spans="1:15">
      <c r="A39" s="172" t="s">
        <v>158</v>
      </c>
      <c r="B39" s="172" t="s">
        <v>159</v>
      </c>
      <c r="C39" s="138"/>
      <c r="D39" s="138"/>
      <c r="E39" s="138"/>
      <c r="F39" s="138"/>
      <c r="G39" s="138"/>
      <c r="H39" s="138"/>
      <c r="I39" s="138"/>
      <c r="J39" s="138"/>
      <c r="K39" s="138"/>
      <c r="L39" s="138"/>
      <c r="M39" s="138"/>
      <c r="N39" s="138"/>
      <c r="O39" s="138"/>
    </row>
    <row r="40" ht="52.5" customHeight="1" spans="1:15">
      <c r="A40" s="173" t="s">
        <v>160</v>
      </c>
      <c r="B40" s="173" t="s">
        <v>161</v>
      </c>
      <c r="C40" s="138"/>
      <c r="D40" s="138"/>
      <c r="E40" s="138"/>
      <c r="F40" s="138"/>
      <c r="G40" s="138"/>
      <c r="H40" s="138"/>
      <c r="I40" s="138"/>
      <c r="J40" s="138"/>
      <c r="K40" s="138"/>
      <c r="L40" s="138"/>
      <c r="M40" s="138"/>
      <c r="N40" s="138"/>
      <c r="O40" s="138"/>
    </row>
    <row r="41" ht="52.5" customHeight="1" spans="1:15">
      <c r="A41" s="172" t="s">
        <v>162</v>
      </c>
      <c r="B41" s="172" t="s">
        <v>163</v>
      </c>
      <c r="C41" s="138">
        <v>328752</v>
      </c>
      <c r="D41" s="138">
        <v>328752</v>
      </c>
      <c r="E41" s="138">
        <v>328752</v>
      </c>
      <c r="F41" s="138"/>
      <c r="G41" s="138"/>
      <c r="H41" s="138"/>
      <c r="I41" s="138"/>
      <c r="J41" s="138"/>
      <c r="K41" s="138"/>
      <c r="L41" s="138"/>
      <c r="M41" s="138"/>
      <c r="N41" s="138"/>
      <c r="O41" s="138"/>
    </row>
    <row r="42" ht="52.5" customHeight="1" spans="1:15">
      <c r="A42" s="173" t="s">
        <v>164</v>
      </c>
      <c r="B42" s="173" t="s">
        <v>165</v>
      </c>
      <c r="C42" s="138">
        <v>328752</v>
      </c>
      <c r="D42" s="138">
        <v>328752</v>
      </c>
      <c r="E42" s="138">
        <v>328752</v>
      </c>
      <c r="F42" s="138"/>
      <c r="G42" s="138"/>
      <c r="H42" s="138"/>
      <c r="I42" s="138"/>
      <c r="J42" s="138"/>
      <c r="K42" s="138"/>
      <c r="L42" s="138"/>
      <c r="M42" s="138"/>
      <c r="N42" s="138"/>
      <c r="O42" s="138"/>
    </row>
    <row r="43" ht="30" customHeight="1" spans="1:15">
      <c r="A43" s="170" t="s">
        <v>55</v>
      </c>
      <c r="B43" s="170"/>
      <c r="C43" s="138">
        <v>20828372.83</v>
      </c>
      <c r="D43" s="138">
        <v>20828372.83</v>
      </c>
      <c r="E43" s="138">
        <v>4470472.83</v>
      </c>
      <c r="F43" s="138">
        <v>16357900</v>
      </c>
      <c r="G43" s="138"/>
      <c r="H43" s="138"/>
      <c r="I43" s="138"/>
      <c r="J43" s="138"/>
      <c r="K43" s="138"/>
      <c r="L43" s="138"/>
      <c r="M43" s="138"/>
      <c r="N43" s="138"/>
      <c r="O43" s="138"/>
    </row>
  </sheetData>
  <mergeCells count="13">
    <mergeCell ref="N1:O1"/>
    <mergeCell ref="A2:O2"/>
    <mergeCell ref="A3:F3"/>
    <mergeCell ref="N3:O3"/>
    <mergeCell ref="D4:F4"/>
    <mergeCell ref="J4:O4"/>
    <mergeCell ref="A43:B43"/>
    <mergeCell ref="A4:A5"/>
    <mergeCell ref="B4:B5"/>
    <mergeCell ref="C4:C5"/>
    <mergeCell ref="G4:G5"/>
    <mergeCell ref="H4:H5"/>
    <mergeCell ref="I4:I5"/>
  </mergeCells>
  <pageMargins left="0.75" right="0.75" top="0.354166666666667" bottom="1" header="0.15625" footer="0.5"/>
  <pageSetup paperSize="9" scale="6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K21" sqref="K2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166</v>
      </c>
    </row>
    <row r="2" ht="30.75" customHeight="1" spans="1:4">
      <c r="A2" s="160" t="str">
        <f>"2026"&amp;"年部门财政拨款收支预算总表"</f>
        <v>2026年部门财政拨款收支预算总表</v>
      </c>
      <c r="B2" s="160"/>
      <c r="C2" s="160"/>
      <c r="D2" s="160"/>
    </row>
    <row r="3" ht="18.75" customHeight="1" spans="1:4">
      <c r="A3" s="31" t="str">
        <f>"单位名称："&amp;"陇川县住房和城乡建设局"</f>
        <v>单位名称：陇川县住房和城乡建设局</v>
      </c>
      <c r="B3" s="161"/>
      <c r="C3" s="161"/>
      <c r="D3" s="92" t="s">
        <v>1</v>
      </c>
    </row>
    <row r="4" ht="19.5" customHeight="1" spans="1:4">
      <c r="A4" s="12" t="s">
        <v>167</v>
      </c>
      <c r="B4" s="14"/>
      <c r="C4" s="12" t="s">
        <v>168</v>
      </c>
      <c r="D4" s="14"/>
    </row>
    <row r="5" ht="21.75" customHeight="1" spans="1:4">
      <c r="A5" s="70" t="s">
        <v>169</v>
      </c>
      <c r="B5" s="11" t="s">
        <v>170</v>
      </c>
      <c r="C5" s="70" t="s">
        <v>171</v>
      </c>
      <c r="D5" s="11" t="s">
        <v>170</v>
      </c>
    </row>
    <row r="6" ht="17.25" customHeight="1" spans="1:4">
      <c r="A6" s="73"/>
      <c r="B6" s="18"/>
      <c r="C6" s="73"/>
      <c r="D6" s="18"/>
    </row>
    <row r="7" ht="19.5" customHeight="1" spans="1:4">
      <c r="A7" s="88" t="s">
        <v>172</v>
      </c>
      <c r="B7" s="23">
        <v>20828372.83</v>
      </c>
      <c r="C7" s="88" t="s">
        <v>173</v>
      </c>
      <c r="D7" s="23">
        <v>20828372.83</v>
      </c>
    </row>
    <row r="8" ht="19.5" customHeight="1" spans="1:4">
      <c r="A8" s="88" t="s">
        <v>174</v>
      </c>
      <c r="B8" s="23">
        <v>20828372.83</v>
      </c>
      <c r="C8" s="162" t="s">
        <v>175</v>
      </c>
      <c r="D8" s="23"/>
    </row>
    <row r="9" ht="19.5" customHeight="1" spans="1:4">
      <c r="A9" s="163" t="s">
        <v>176</v>
      </c>
      <c r="B9" s="23"/>
      <c r="C9" s="162" t="s">
        <v>177</v>
      </c>
      <c r="D9" s="23"/>
    </row>
    <row r="10" ht="19.5" customHeight="1" spans="1:4">
      <c r="A10" s="163" t="s">
        <v>178</v>
      </c>
      <c r="B10" s="23"/>
      <c r="C10" s="162" t="s">
        <v>179</v>
      </c>
      <c r="D10" s="23"/>
    </row>
    <row r="11" ht="19.5" customHeight="1" spans="1:4">
      <c r="A11" s="163" t="s">
        <v>180</v>
      </c>
      <c r="B11" s="23"/>
      <c r="C11" s="162" t="s">
        <v>181</v>
      </c>
      <c r="D11" s="23"/>
    </row>
    <row r="12" ht="19.5" customHeight="1" spans="1:4">
      <c r="A12" s="163" t="s">
        <v>174</v>
      </c>
      <c r="B12" s="23"/>
      <c r="C12" s="162" t="s">
        <v>182</v>
      </c>
      <c r="D12" s="23"/>
    </row>
    <row r="13" ht="19.5" customHeight="1" spans="1:4">
      <c r="A13" s="163" t="s">
        <v>176</v>
      </c>
      <c r="B13" s="23"/>
      <c r="C13" s="162" t="s">
        <v>183</v>
      </c>
      <c r="D13" s="23"/>
    </row>
    <row r="14" ht="19.5" customHeight="1" spans="1:4">
      <c r="A14" s="163" t="s">
        <v>178</v>
      </c>
      <c r="B14" s="23"/>
      <c r="C14" s="162" t="s">
        <v>184</v>
      </c>
      <c r="D14" s="23"/>
    </row>
    <row r="15" ht="19.5" customHeight="1" spans="1:4">
      <c r="A15" s="164"/>
      <c r="B15" s="23"/>
      <c r="C15" s="162" t="s">
        <v>185</v>
      </c>
      <c r="D15" s="23">
        <v>530198.41</v>
      </c>
    </row>
    <row r="16" ht="19.5" customHeight="1" spans="1:4">
      <c r="A16" s="164"/>
      <c r="B16" s="23"/>
      <c r="C16" s="162" t="s">
        <v>186</v>
      </c>
      <c r="D16" s="23">
        <v>314539.42</v>
      </c>
    </row>
    <row r="17" ht="19.5" customHeight="1" spans="1:4">
      <c r="A17" s="164"/>
      <c r="B17" s="23"/>
      <c r="C17" s="162" t="s">
        <v>187</v>
      </c>
      <c r="D17" s="23">
        <v>12387900</v>
      </c>
    </row>
    <row r="18" ht="19.5" customHeight="1" spans="1:4">
      <c r="A18" s="164"/>
      <c r="B18" s="23"/>
      <c r="C18" s="162" t="s">
        <v>188</v>
      </c>
      <c r="D18" s="23">
        <v>6366983</v>
      </c>
    </row>
    <row r="19" ht="19.5" customHeight="1" spans="1:4">
      <c r="A19" s="164"/>
      <c r="B19" s="23"/>
      <c r="C19" s="162" t="s">
        <v>189</v>
      </c>
      <c r="D19" s="23">
        <v>900000</v>
      </c>
    </row>
    <row r="20" ht="19.5" customHeight="1" spans="1:4">
      <c r="A20" s="88"/>
      <c r="B20" s="23"/>
      <c r="C20" s="162" t="s">
        <v>190</v>
      </c>
      <c r="D20" s="23"/>
    </row>
    <row r="21" ht="19.5" customHeight="1" spans="1:4">
      <c r="A21" s="88"/>
      <c r="B21" s="23"/>
      <c r="C21" s="88" t="s">
        <v>191</v>
      </c>
      <c r="D21" s="23"/>
    </row>
    <row r="22" ht="19.5" customHeight="1" spans="1:4">
      <c r="A22" s="88"/>
      <c r="B22" s="23"/>
      <c r="C22" s="88" t="s">
        <v>192</v>
      </c>
      <c r="D22" s="23"/>
    </row>
    <row r="23" ht="19.5" customHeight="1" spans="1:4">
      <c r="A23" s="88"/>
      <c r="B23" s="23"/>
      <c r="C23" s="88" t="s">
        <v>193</v>
      </c>
      <c r="D23" s="23"/>
    </row>
    <row r="24" ht="19.5" customHeight="1" spans="1:4">
      <c r="A24" s="88"/>
      <c r="B24" s="23"/>
      <c r="C24" s="88" t="s">
        <v>194</v>
      </c>
      <c r="D24" s="23"/>
    </row>
    <row r="25" ht="19.5" customHeight="1" spans="1:4">
      <c r="A25" s="88"/>
      <c r="B25" s="23"/>
      <c r="C25" s="88" t="s">
        <v>195</v>
      </c>
      <c r="D25" s="23"/>
    </row>
    <row r="26" ht="19.5" customHeight="1" spans="1:4">
      <c r="A26" s="162"/>
      <c r="B26" s="23"/>
      <c r="C26" s="88" t="s">
        <v>196</v>
      </c>
      <c r="D26" s="23">
        <v>328752</v>
      </c>
    </row>
    <row r="27" ht="19.5" customHeight="1" spans="1:4">
      <c r="A27" s="88"/>
      <c r="B27" s="23"/>
      <c r="C27" s="88" t="s">
        <v>197</v>
      </c>
      <c r="D27" s="23"/>
    </row>
    <row r="28" customHeight="1" spans="1:4">
      <c r="A28" s="88"/>
      <c r="B28" s="23"/>
      <c r="C28" s="163" t="s">
        <v>198</v>
      </c>
      <c r="D28" s="23"/>
    </row>
    <row r="29" ht="19.5" customHeight="1" spans="1:4">
      <c r="A29" s="88"/>
      <c r="B29" s="23"/>
      <c r="C29" s="88" t="s">
        <v>199</v>
      </c>
      <c r="D29" s="23"/>
    </row>
    <row r="30" ht="19.5" customHeight="1" spans="1:4">
      <c r="A30" s="162"/>
      <c r="B30" s="23"/>
      <c r="C30" s="88" t="s">
        <v>200</v>
      </c>
      <c r="D30" s="23"/>
    </row>
    <row r="31" ht="18" customHeight="1" spans="1:4">
      <c r="A31" s="162"/>
      <c r="B31" s="23"/>
      <c r="C31" s="88" t="s">
        <v>201</v>
      </c>
      <c r="D31" s="23"/>
    </row>
    <row r="32" ht="18" customHeight="1" spans="1:4">
      <c r="A32" s="162"/>
      <c r="B32" s="23"/>
      <c r="C32" s="163" t="s">
        <v>202</v>
      </c>
      <c r="D32" s="23"/>
    </row>
    <row r="33" ht="18" customHeight="1" spans="1:4">
      <c r="A33" s="162"/>
      <c r="B33" s="23"/>
      <c r="C33" s="163" t="s">
        <v>203</v>
      </c>
      <c r="D33" s="23"/>
    </row>
    <row r="34" ht="19.5" customHeight="1" spans="1:4">
      <c r="A34" s="162"/>
      <c r="B34" s="165"/>
      <c r="C34" s="88" t="s">
        <v>204</v>
      </c>
      <c r="D34" s="165"/>
    </row>
    <row r="35" ht="19.5" customHeight="1" spans="1:4">
      <c r="A35" s="162"/>
      <c r="B35" s="23"/>
      <c r="C35" s="88" t="s">
        <v>205</v>
      </c>
      <c r="D35" s="23"/>
    </row>
    <row r="36" ht="19.5" customHeight="1" spans="1:4">
      <c r="A36" s="166" t="s">
        <v>50</v>
      </c>
      <c r="B36" s="23">
        <v>20828372.83</v>
      </c>
      <c r="C36" s="166" t="s">
        <v>51</v>
      </c>
      <c r="D36" s="23">
        <v>20828372.83</v>
      </c>
    </row>
  </sheetData>
  <mergeCells count="8">
    <mergeCell ref="A2:D2"/>
    <mergeCell ref="A3:B3"/>
    <mergeCell ref="A4:B4"/>
    <mergeCell ref="C4:D4"/>
    <mergeCell ref="A5:A6"/>
    <mergeCell ref="B5:B6"/>
    <mergeCell ref="C5:C6"/>
    <mergeCell ref="D5:D6"/>
  </mergeCells>
  <pageMargins left="0.75" right="0.75" top="2.125" bottom="1" header="0.5" footer="0.5"/>
  <pageSetup paperSize="9" scale="6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1"/>
  <sheetViews>
    <sheetView showZeros="0" workbookViewId="0">
      <selection activeCell="I25" sqref="I25"/>
    </sheetView>
  </sheetViews>
  <sheetFormatPr defaultColWidth="10.2857142857143" defaultRowHeight="15" customHeight="1" outlineLevelCol="6"/>
  <cols>
    <col min="1" max="1" width="26.3428571428571" customWidth="1"/>
    <col min="2" max="2" width="48" customWidth="1"/>
    <col min="3" max="7" width="19.2857142857143" customWidth="1"/>
  </cols>
  <sheetData>
    <row r="1" ht="9" customHeight="1" spans="1:7">
      <c r="A1" s="127"/>
      <c r="B1" s="127"/>
      <c r="C1" s="127"/>
      <c r="D1" s="127"/>
      <c r="E1" s="127"/>
      <c r="F1" s="127"/>
      <c r="G1" s="131" t="s">
        <v>206</v>
      </c>
    </row>
    <row r="2" ht="21"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"单位名称："&amp;"陇川县住房和城乡建设局"</f>
        <v>单位名称：陇川县住房和城乡建设局</v>
      </c>
      <c r="B3" s="154"/>
      <c r="C3" s="127"/>
      <c r="D3" s="127"/>
      <c r="E3" s="127"/>
      <c r="F3" s="127"/>
      <c r="G3" s="131" t="s">
        <v>1</v>
      </c>
    </row>
    <row r="4" ht="18.75" customHeight="1" spans="1:7">
      <c r="A4" s="155" t="s">
        <v>207</v>
      </c>
      <c r="B4" s="155"/>
      <c r="C4" s="155" t="s">
        <v>55</v>
      </c>
      <c r="D4" s="155" t="s">
        <v>77</v>
      </c>
      <c r="E4" s="155"/>
      <c r="F4" s="155"/>
      <c r="G4" s="155" t="s">
        <v>78</v>
      </c>
    </row>
    <row r="5" ht="18.75" customHeight="1" spans="1:7">
      <c r="A5" s="155" t="s">
        <v>73</v>
      </c>
      <c r="B5" s="155" t="s">
        <v>74</v>
      </c>
      <c r="C5" s="155"/>
      <c r="D5" s="155" t="s">
        <v>58</v>
      </c>
      <c r="E5" s="155" t="s">
        <v>208</v>
      </c>
      <c r="F5" s="155" t="s">
        <v>209</v>
      </c>
      <c r="G5" s="155"/>
    </row>
    <row r="6" ht="18.75" customHeight="1" spans="1:7">
      <c r="A6" s="155" t="s">
        <v>84</v>
      </c>
      <c r="B6" s="155" t="s">
        <v>85</v>
      </c>
      <c r="C6" s="155" t="s">
        <v>86</v>
      </c>
      <c r="D6" s="155" t="s">
        <v>87</v>
      </c>
      <c r="E6" s="155" t="s">
        <v>88</v>
      </c>
      <c r="F6" s="155" t="s">
        <v>89</v>
      </c>
      <c r="G6" s="155" t="s">
        <v>90</v>
      </c>
    </row>
    <row r="7" ht="18.75" customHeight="1" spans="1:7">
      <c r="A7" s="156" t="s">
        <v>99</v>
      </c>
      <c r="B7" s="156" t="s">
        <v>100</v>
      </c>
      <c r="C7" s="157">
        <v>530198.41</v>
      </c>
      <c r="D7" s="157">
        <v>530198.41</v>
      </c>
      <c r="E7" s="157">
        <v>489198.41</v>
      </c>
      <c r="F7" s="157">
        <v>41000</v>
      </c>
      <c r="G7" s="157"/>
    </row>
    <row r="8" ht="18.75" customHeight="1" outlineLevel="1" spans="1:7">
      <c r="A8" s="158" t="s">
        <v>101</v>
      </c>
      <c r="B8" s="158" t="s">
        <v>102</v>
      </c>
      <c r="C8" s="157">
        <v>513922.72</v>
      </c>
      <c r="D8" s="157">
        <v>513922.72</v>
      </c>
      <c r="E8" s="157">
        <v>472922.72</v>
      </c>
      <c r="F8" s="157">
        <v>41000</v>
      </c>
      <c r="G8" s="157"/>
    </row>
    <row r="9" ht="18.75" customHeight="1" outlineLevel="2" spans="1:7">
      <c r="A9" s="159" t="s">
        <v>103</v>
      </c>
      <c r="B9" s="159" t="s">
        <v>104</v>
      </c>
      <c r="C9" s="157">
        <v>41000</v>
      </c>
      <c r="D9" s="157">
        <v>41000</v>
      </c>
      <c r="E9" s="157"/>
      <c r="F9" s="157">
        <v>41000</v>
      </c>
      <c r="G9" s="157"/>
    </row>
    <row r="10" ht="18.75" customHeight="1" outlineLevel="2" spans="1:7">
      <c r="A10" s="159" t="s">
        <v>105</v>
      </c>
      <c r="B10" s="159" t="s">
        <v>106</v>
      </c>
      <c r="C10" s="157">
        <v>472922.72</v>
      </c>
      <c r="D10" s="157">
        <v>472922.72</v>
      </c>
      <c r="E10" s="157">
        <v>472922.72</v>
      </c>
      <c r="F10" s="157"/>
      <c r="G10" s="157"/>
    </row>
    <row r="11" ht="18.75" customHeight="1" outlineLevel="1" spans="1:7">
      <c r="A11" s="158" t="s">
        <v>107</v>
      </c>
      <c r="B11" s="158" t="s">
        <v>108</v>
      </c>
      <c r="C11" s="157">
        <v>16275.69</v>
      </c>
      <c r="D11" s="157">
        <v>16275.69</v>
      </c>
      <c r="E11" s="157">
        <v>16275.69</v>
      </c>
      <c r="F11" s="157"/>
      <c r="G11" s="157"/>
    </row>
    <row r="12" ht="18.75" customHeight="1" outlineLevel="2" spans="1:7">
      <c r="A12" s="159" t="s">
        <v>109</v>
      </c>
      <c r="B12" s="159" t="s">
        <v>108</v>
      </c>
      <c r="C12" s="157">
        <v>16275.69</v>
      </c>
      <c r="D12" s="157">
        <v>16275.69</v>
      </c>
      <c r="E12" s="157">
        <v>16275.69</v>
      </c>
      <c r="F12" s="157"/>
      <c r="G12" s="157"/>
    </row>
    <row r="13" ht="18.75" customHeight="1" spans="1:7">
      <c r="A13" s="156" t="s">
        <v>110</v>
      </c>
      <c r="B13" s="156" t="s">
        <v>111</v>
      </c>
      <c r="C13" s="157">
        <v>314539.42</v>
      </c>
      <c r="D13" s="157">
        <v>314539.42</v>
      </c>
      <c r="E13" s="157">
        <v>314539.42</v>
      </c>
      <c r="F13" s="157"/>
      <c r="G13" s="157"/>
    </row>
    <row r="14" ht="18.75" customHeight="1" outlineLevel="1" spans="1:7">
      <c r="A14" s="158" t="s">
        <v>112</v>
      </c>
      <c r="B14" s="158" t="s">
        <v>113</v>
      </c>
      <c r="C14" s="157">
        <v>314539.42</v>
      </c>
      <c r="D14" s="157">
        <v>314539.42</v>
      </c>
      <c r="E14" s="157">
        <v>314539.42</v>
      </c>
      <c r="F14" s="157"/>
      <c r="G14" s="157"/>
    </row>
    <row r="15" ht="18.75" customHeight="1" outlineLevel="2" spans="1:7">
      <c r="A15" s="159" t="s">
        <v>114</v>
      </c>
      <c r="B15" s="159" t="s">
        <v>115</v>
      </c>
      <c r="C15" s="157">
        <v>84475</v>
      </c>
      <c r="D15" s="157">
        <v>84475</v>
      </c>
      <c r="E15" s="157">
        <v>84475</v>
      </c>
      <c r="F15" s="157"/>
      <c r="G15" s="157"/>
    </row>
    <row r="16" ht="18.75" customHeight="1" outlineLevel="2" spans="1:7">
      <c r="A16" s="159" t="s">
        <v>116</v>
      </c>
      <c r="B16" s="159" t="s">
        <v>117</v>
      </c>
      <c r="C16" s="157">
        <v>116032.55</v>
      </c>
      <c r="D16" s="157">
        <v>116032.55</v>
      </c>
      <c r="E16" s="157">
        <v>116032.55</v>
      </c>
      <c r="F16" s="157"/>
      <c r="G16" s="157"/>
    </row>
    <row r="17" ht="18.75" customHeight="1" outlineLevel="2" spans="1:7">
      <c r="A17" s="159" t="s">
        <v>118</v>
      </c>
      <c r="B17" s="159" t="s">
        <v>119</v>
      </c>
      <c r="C17" s="157">
        <v>108120.34</v>
      </c>
      <c r="D17" s="157">
        <v>108120.34</v>
      </c>
      <c r="E17" s="157">
        <v>108120.34</v>
      </c>
      <c r="F17" s="157"/>
      <c r="G17" s="157"/>
    </row>
    <row r="18" ht="18.75" customHeight="1" outlineLevel="2" spans="1:7">
      <c r="A18" s="159" t="s">
        <v>120</v>
      </c>
      <c r="B18" s="159" t="s">
        <v>121</v>
      </c>
      <c r="C18" s="157">
        <v>5911.53</v>
      </c>
      <c r="D18" s="157">
        <v>5911.53</v>
      </c>
      <c r="E18" s="157">
        <v>5911.53</v>
      </c>
      <c r="F18" s="157"/>
      <c r="G18" s="157"/>
    </row>
    <row r="19" ht="18.75" customHeight="1" spans="1:7">
      <c r="A19" s="156" t="s">
        <v>122</v>
      </c>
      <c r="B19" s="156" t="s">
        <v>123</v>
      </c>
      <c r="C19" s="157">
        <v>12387900</v>
      </c>
      <c r="D19" s="157"/>
      <c r="E19" s="157"/>
      <c r="F19" s="157"/>
      <c r="G19" s="157">
        <v>12387900</v>
      </c>
    </row>
    <row r="20" ht="18.75" customHeight="1" outlineLevel="1" spans="1:7">
      <c r="A20" s="158" t="s">
        <v>124</v>
      </c>
      <c r="B20" s="158" t="s">
        <v>125</v>
      </c>
      <c r="C20" s="157">
        <v>360000</v>
      </c>
      <c r="D20" s="157"/>
      <c r="E20" s="157"/>
      <c r="F20" s="157"/>
      <c r="G20" s="157">
        <v>360000</v>
      </c>
    </row>
    <row r="21" ht="18.75" customHeight="1" outlineLevel="2" spans="1:7">
      <c r="A21" s="159" t="s">
        <v>126</v>
      </c>
      <c r="B21" s="159" t="s">
        <v>127</v>
      </c>
      <c r="C21" s="157">
        <v>360000</v>
      </c>
      <c r="D21" s="157"/>
      <c r="E21" s="157"/>
      <c r="F21" s="157"/>
      <c r="G21" s="157">
        <v>360000</v>
      </c>
    </row>
    <row r="22" ht="18.75" customHeight="1" outlineLevel="1" spans="1:7">
      <c r="A22" s="158" t="s">
        <v>128</v>
      </c>
      <c r="B22" s="158" t="s">
        <v>129</v>
      </c>
      <c r="C22" s="157">
        <v>3434600</v>
      </c>
      <c r="D22" s="157"/>
      <c r="E22" s="157"/>
      <c r="F22" s="157"/>
      <c r="G22" s="157">
        <v>3434600</v>
      </c>
    </row>
    <row r="23" ht="18.75" customHeight="1" outlineLevel="2" spans="1:7">
      <c r="A23" s="159" t="s">
        <v>130</v>
      </c>
      <c r="B23" s="159" t="s">
        <v>131</v>
      </c>
      <c r="C23" s="157">
        <v>3434600</v>
      </c>
      <c r="D23" s="157"/>
      <c r="E23" s="157"/>
      <c r="F23" s="157"/>
      <c r="G23" s="157">
        <v>3434600</v>
      </c>
    </row>
    <row r="24" ht="18.75" customHeight="1" outlineLevel="1" spans="1:7">
      <c r="A24" s="158" t="s">
        <v>132</v>
      </c>
      <c r="B24" s="158" t="s">
        <v>133</v>
      </c>
      <c r="C24" s="157">
        <v>8593300</v>
      </c>
      <c r="D24" s="157"/>
      <c r="E24" s="157"/>
      <c r="F24" s="157"/>
      <c r="G24" s="157">
        <v>8593300</v>
      </c>
    </row>
    <row r="25" ht="18.75" customHeight="1" outlineLevel="2" spans="1:7">
      <c r="A25" s="159" t="s">
        <v>134</v>
      </c>
      <c r="B25" s="159" t="s">
        <v>133</v>
      </c>
      <c r="C25" s="157">
        <v>8593300</v>
      </c>
      <c r="D25" s="157"/>
      <c r="E25" s="157"/>
      <c r="F25" s="157"/>
      <c r="G25" s="157">
        <v>8593300</v>
      </c>
    </row>
    <row r="26" ht="18.75" customHeight="1" spans="1:7">
      <c r="A26" s="156" t="s">
        <v>135</v>
      </c>
      <c r="B26" s="156" t="s">
        <v>136</v>
      </c>
      <c r="C26" s="157">
        <v>6366983</v>
      </c>
      <c r="D26" s="157">
        <v>3296983</v>
      </c>
      <c r="E26" s="157">
        <v>3017963</v>
      </c>
      <c r="F26" s="157">
        <v>279020</v>
      </c>
      <c r="G26" s="157">
        <v>3070000</v>
      </c>
    </row>
    <row r="27" ht="18.75" customHeight="1" outlineLevel="1" spans="1:7">
      <c r="A27" s="158" t="s">
        <v>137</v>
      </c>
      <c r="B27" s="158" t="s">
        <v>138</v>
      </c>
      <c r="C27" s="157">
        <v>3296983</v>
      </c>
      <c r="D27" s="157">
        <v>3296983</v>
      </c>
      <c r="E27" s="157">
        <v>3017963</v>
      </c>
      <c r="F27" s="157">
        <v>279020</v>
      </c>
      <c r="G27" s="157"/>
    </row>
    <row r="28" ht="18.75" customHeight="1" outlineLevel="2" spans="1:7">
      <c r="A28" s="159" t="s">
        <v>139</v>
      </c>
      <c r="B28" s="159" t="s">
        <v>127</v>
      </c>
      <c r="C28" s="157">
        <v>3296983</v>
      </c>
      <c r="D28" s="157">
        <v>3296983</v>
      </c>
      <c r="E28" s="157">
        <v>3017963</v>
      </c>
      <c r="F28" s="157">
        <v>279020</v>
      </c>
      <c r="G28" s="157"/>
    </row>
    <row r="29" ht="18.75" customHeight="1" outlineLevel="1" spans="1:7">
      <c r="A29" s="158" t="s">
        <v>140</v>
      </c>
      <c r="B29" s="158" t="s">
        <v>141</v>
      </c>
      <c r="C29" s="157">
        <v>2640000</v>
      </c>
      <c r="D29" s="157"/>
      <c r="E29" s="157"/>
      <c r="F29" s="157"/>
      <c r="G29" s="157">
        <v>2640000</v>
      </c>
    </row>
    <row r="30" ht="18.75" customHeight="1" outlineLevel="2" spans="1:7">
      <c r="A30" s="159" t="s">
        <v>142</v>
      </c>
      <c r="B30" s="159" t="s">
        <v>143</v>
      </c>
      <c r="C30" s="157">
        <v>2640000</v>
      </c>
      <c r="D30" s="157"/>
      <c r="E30" s="157"/>
      <c r="F30" s="157"/>
      <c r="G30" s="157">
        <v>2640000</v>
      </c>
    </row>
    <row r="31" ht="18.75" customHeight="1" outlineLevel="1" spans="1:7">
      <c r="A31" s="158" t="s">
        <v>144</v>
      </c>
      <c r="B31" s="158" t="s">
        <v>145</v>
      </c>
      <c r="C31" s="157">
        <v>300000</v>
      </c>
      <c r="D31" s="157"/>
      <c r="E31" s="157"/>
      <c r="F31" s="157"/>
      <c r="G31" s="157">
        <v>300000</v>
      </c>
    </row>
    <row r="32" ht="18.75" customHeight="1" outlineLevel="2" spans="1:7">
      <c r="A32" s="159" t="s">
        <v>146</v>
      </c>
      <c r="B32" s="159" t="s">
        <v>145</v>
      </c>
      <c r="C32" s="157">
        <v>300000</v>
      </c>
      <c r="D32" s="157"/>
      <c r="E32" s="157"/>
      <c r="F32" s="157"/>
      <c r="G32" s="157">
        <v>300000</v>
      </c>
    </row>
    <row r="33" ht="18.75" customHeight="1" outlineLevel="1" spans="1:7">
      <c r="A33" s="158" t="s">
        <v>147</v>
      </c>
      <c r="B33" s="158" t="s">
        <v>148</v>
      </c>
      <c r="C33" s="157">
        <v>130000</v>
      </c>
      <c r="D33" s="157"/>
      <c r="E33" s="157"/>
      <c r="F33" s="157"/>
      <c r="G33" s="157">
        <v>130000</v>
      </c>
    </row>
    <row r="34" ht="18.75" customHeight="1" outlineLevel="2" spans="1:7">
      <c r="A34" s="159" t="s">
        <v>149</v>
      </c>
      <c r="B34" s="159" t="s">
        <v>148</v>
      </c>
      <c r="C34" s="157">
        <v>130000</v>
      </c>
      <c r="D34" s="157"/>
      <c r="E34" s="157"/>
      <c r="F34" s="157"/>
      <c r="G34" s="157">
        <v>130000</v>
      </c>
    </row>
    <row r="35" ht="18.75" customHeight="1" spans="1:7">
      <c r="A35" s="156" t="s">
        <v>150</v>
      </c>
      <c r="B35" s="156" t="s">
        <v>151</v>
      </c>
      <c r="C35" s="157">
        <v>900000</v>
      </c>
      <c r="D35" s="157"/>
      <c r="E35" s="157"/>
      <c r="F35" s="157"/>
      <c r="G35" s="157">
        <v>900000</v>
      </c>
    </row>
    <row r="36" ht="18.75" customHeight="1" outlineLevel="1" spans="1:7">
      <c r="A36" s="158" t="s">
        <v>152</v>
      </c>
      <c r="B36" s="158" t="s">
        <v>153</v>
      </c>
      <c r="C36" s="157">
        <v>900000</v>
      </c>
      <c r="D36" s="157"/>
      <c r="E36" s="157"/>
      <c r="F36" s="157"/>
      <c r="G36" s="157">
        <v>900000</v>
      </c>
    </row>
    <row r="37" ht="18.75" customHeight="1" outlineLevel="2" spans="1:7">
      <c r="A37" s="159" t="s">
        <v>154</v>
      </c>
      <c r="B37" s="159" t="s">
        <v>155</v>
      </c>
      <c r="C37" s="157">
        <v>900000</v>
      </c>
      <c r="D37" s="157"/>
      <c r="E37" s="157"/>
      <c r="F37" s="157"/>
      <c r="G37" s="157">
        <v>900000</v>
      </c>
    </row>
    <row r="38" ht="18.75" customHeight="1" spans="1:7">
      <c r="A38" s="156" t="s">
        <v>156</v>
      </c>
      <c r="B38" s="156" t="s">
        <v>157</v>
      </c>
      <c r="C38" s="157">
        <v>328752</v>
      </c>
      <c r="D38" s="157">
        <v>328752</v>
      </c>
      <c r="E38" s="157">
        <v>328752</v>
      </c>
      <c r="F38" s="157"/>
      <c r="G38" s="157"/>
    </row>
    <row r="39" ht="18.75" customHeight="1" outlineLevel="1" spans="1:7">
      <c r="A39" s="158" t="s">
        <v>162</v>
      </c>
      <c r="B39" s="158" t="s">
        <v>163</v>
      </c>
      <c r="C39" s="157">
        <v>328752</v>
      </c>
      <c r="D39" s="157">
        <v>328752</v>
      </c>
      <c r="E39" s="157">
        <v>328752</v>
      </c>
      <c r="F39" s="157"/>
      <c r="G39" s="157"/>
    </row>
    <row r="40" ht="18.75" customHeight="1" outlineLevel="2" spans="1:7">
      <c r="A40" s="159" t="s">
        <v>164</v>
      </c>
      <c r="B40" s="159" t="s">
        <v>165</v>
      </c>
      <c r="C40" s="157">
        <v>328752</v>
      </c>
      <c r="D40" s="157">
        <v>328752</v>
      </c>
      <c r="E40" s="157">
        <v>328752</v>
      </c>
      <c r="F40" s="157"/>
      <c r="G40" s="157"/>
    </row>
    <row r="41" ht="18.75" customHeight="1" spans="1:7">
      <c r="A41" s="155" t="s">
        <v>55</v>
      </c>
      <c r="B41" s="155"/>
      <c r="C41" s="157">
        <v>20828372.83</v>
      </c>
      <c r="D41" s="157">
        <v>4470472.83</v>
      </c>
      <c r="E41" s="157">
        <v>4150452.83</v>
      </c>
      <c r="F41" s="157">
        <v>320020</v>
      </c>
      <c r="G41" s="157">
        <v>16357900</v>
      </c>
    </row>
  </sheetData>
  <mergeCells count="7">
    <mergeCell ref="A2:G2"/>
    <mergeCell ref="A3:C3"/>
    <mergeCell ref="A4:B4"/>
    <mergeCell ref="D4:F4"/>
    <mergeCell ref="A41:B41"/>
    <mergeCell ref="C4:C5"/>
    <mergeCell ref="G4:G5"/>
  </mergeCells>
  <pageMargins left="0.75" right="0.75" top="0.0388888888888889" bottom="0.0388888888888889" header="0.0777777777777778" footer="0.15625"/>
  <pageSetup paperSize="9" scale="7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210</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tr">
        <f>"单位名称："&amp;"陇川县住房和城乡建设局"</f>
        <v>单位名称：陇川县住房和城乡建设局</v>
      </c>
      <c r="B3" s="144"/>
      <c r="C3" s="145"/>
      <c r="D3" s="3"/>
      <c r="E3" s="1"/>
      <c r="F3" s="146" t="s">
        <v>1</v>
      </c>
    </row>
    <row r="4" ht="19.5" customHeight="1" spans="1:6">
      <c r="A4" s="11" t="s">
        <v>211</v>
      </c>
      <c r="B4" s="70" t="s">
        <v>212</v>
      </c>
      <c r="C4" s="12" t="s">
        <v>213</v>
      </c>
      <c r="D4" s="13"/>
      <c r="E4" s="14"/>
      <c r="F4" s="70" t="s">
        <v>214</v>
      </c>
    </row>
    <row r="5" ht="19.5" customHeight="1" spans="1:6">
      <c r="A5" s="18"/>
      <c r="B5" s="73"/>
      <c r="C5" s="35" t="s">
        <v>58</v>
      </c>
      <c r="D5" s="35" t="s">
        <v>215</v>
      </c>
      <c r="E5" s="35" t="s">
        <v>216</v>
      </c>
      <c r="F5" s="73"/>
    </row>
    <row r="6" ht="18.75" customHeight="1" spans="1:6">
      <c r="A6" s="149">
        <v>1</v>
      </c>
      <c r="B6" s="149">
        <v>2</v>
      </c>
      <c r="C6" s="150">
        <v>3</v>
      </c>
      <c r="D6" s="149">
        <v>4</v>
      </c>
      <c r="E6" s="149">
        <v>5</v>
      </c>
      <c r="F6" s="149">
        <v>6</v>
      </c>
    </row>
    <row r="7" ht="24.75" customHeight="1" spans="1:6">
      <c r="A7" s="151">
        <v>11000</v>
      </c>
      <c r="B7" s="151"/>
      <c r="C7" s="152">
        <v>10000</v>
      </c>
      <c r="D7" s="151"/>
      <c r="E7" s="151">
        <v>10000</v>
      </c>
      <c r="F7" s="151">
        <v>1000</v>
      </c>
    </row>
  </sheetData>
  <mergeCells count="6">
    <mergeCell ref="A2:F2"/>
    <mergeCell ref="A3:D3"/>
    <mergeCell ref="C4:E4"/>
    <mergeCell ref="A4:A5"/>
    <mergeCell ref="B4:B5"/>
    <mergeCell ref="F4:F5"/>
  </mergeCells>
  <pageMargins left="0.75" right="0.75" top="2.28263888888889" bottom="1" header="0.5" footer="0.5"/>
  <pageSetup paperSize="9" scale="6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showZeros="0" workbookViewId="0">
      <selection activeCell="P10" sqref="P10"/>
    </sheetView>
  </sheetViews>
  <sheetFormatPr defaultColWidth="10.2857142857143" defaultRowHeight="15" customHeight="1"/>
  <cols>
    <col min="1" max="1" width="12.4190476190476" customWidth="1"/>
    <col min="2" max="2" width="24.8571428571429" customWidth="1"/>
    <col min="3" max="3" width="32" customWidth="1"/>
    <col min="4" max="4" width="18.1428571428571" customWidth="1"/>
    <col min="5" max="5" width="21.5714285714286" customWidth="1"/>
    <col min="6" max="6" width="9.42857142857143" customWidth="1"/>
    <col min="7" max="7" width="16.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3" t="s">
        <v>217</v>
      </c>
      <c r="U1" s="143"/>
      <c r="V1" s="143"/>
      <c r="W1" s="143"/>
    </row>
    <row r="2" ht="45.75" customHeight="1" spans="1:23">
      <c r="A2" s="140" t="str">
        <f>"2026"&amp;"年部门基本支出预算表"</f>
        <v>2026年部门基本支出预算表</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"单位名称："&amp;"陇川县住房和城乡建设局"</f>
        <v>单位名称：陇川县住房和城乡建设局</v>
      </c>
      <c r="B3" s="139"/>
      <c r="C3" s="139"/>
      <c r="D3" s="139"/>
      <c r="E3" s="139"/>
      <c r="F3" s="139"/>
      <c r="G3" s="139"/>
      <c r="H3" s="139"/>
      <c r="I3" s="139"/>
      <c r="J3" s="139"/>
      <c r="K3" s="139"/>
      <c r="L3" s="139"/>
      <c r="M3" s="139"/>
      <c r="N3" s="139"/>
      <c r="O3" s="139"/>
      <c r="P3" s="139"/>
      <c r="Q3" s="139"/>
      <c r="R3" s="139"/>
      <c r="S3" s="139"/>
      <c r="T3" s="143" t="s">
        <v>1</v>
      </c>
      <c r="U3" s="143"/>
      <c r="V3" s="143"/>
      <c r="W3" s="143"/>
    </row>
    <row r="4" ht="18.75" customHeight="1" spans="1:23">
      <c r="A4" s="141" t="s">
        <v>218</v>
      </c>
      <c r="B4" s="141" t="s">
        <v>219</v>
      </c>
      <c r="C4" s="141" t="s">
        <v>220</v>
      </c>
      <c r="D4" s="141" t="s">
        <v>221</v>
      </c>
      <c r="E4" s="141" t="s">
        <v>222</v>
      </c>
      <c r="F4" s="141" t="s">
        <v>223</v>
      </c>
      <c r="G4" s="141" t="s">
        <v>224</v>
      </c>
      <c r="H4" s="141" t="s">
        <v>225</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226</v>
      </c>
      <c r="I5" s="141" t="s">
        <v>59</v>
      </c>
      <c r="J5" s="141" t="s">
        <v>227</v>
      </c>
      <c r="K5" s="141" t="s">
        <v>228</v>
      </c>
      <c r="L5" s="141" t="s">
        <v>229</v>
      </c>
      <c r="M5" s="141" t="s">
        <v>230</v>
      </c>
      <c r="N5" s="141" t="s">
        <v>231</v>
      </c>
      <c r="O5" s="141" t="s">
        <v>60</v>
      </c>
      <c r="P5" s="141" t="s">
        <v>61</v>
      </c>
      <c r="Q5" s="141" t="s">
        <v>62</v>
      </c>
      <c r="R5" s="141" t="s">
        <v>76</v>
      </c>
      <c r="S5" s="141"/>
      <c r="T5" s="141"/>
      <c r="U5" s="141"/>
      <c r="V5" s="141"/>
      <c r="W5" s="141"/>
    </row>
    <row r="6" ht="24" customHeight="1" spans="1:23">
      <c r="A6" s="141"/>
      <c r="B6" s="141"/>
      <c r="C6" s="141"/>
      <c r="D6" s="141"/>
      <c r="E6" s="141"/>
      <c r="F6" s="141"/>
      <c r="G6" s="141"/>
      <c r="H6" s="141"/>
      <c r="I6" s="141" t="s">
        <v>232</v>
      </c>
      <c r="J6" s="141" t="s">
        <v>227</v>
      </c>
      <c r="K6" s="141" t="s">
        <v>228</v>
      </c>
      <c r="L6" s="141" t="s">
        <v>229</v>
      </c>
      <c r="M6" s="141" t="s">
        <v>230</v>
      </c>
      <c r="N6" s="141" t="s">
        <v>59</v>
      </c>
      <c r="O6" s="141" t="s">
        <v>60</v>
      </c>
      <c r="P6" s="141" t="s">
        <v>61</v>
      </c>
      <c r="Q6" s="141"/>
      <c r="R6" s="141" t="s">
        <v>58</v>
      </c>
      <c r="S6" s="141" t="s">
        <v>65</v>
      </c>
      <c r="T6" s="141" t="s">
        <v>66</v>
      </c>
      <c r="U6" s="141" t="s">
        <v>67</v>
      </c>
      <c r="V6" s="141" t="s">
        <v>68</v>
      </c>
      <c r="W6" s="141" t="s">
        <v>69</v>
      </c>
    </row>
    <row r="7" ht="140" customHeight="1" spans="1:23">
      <c r="A7" s="141"/>
      <c r="B7" s="141"/>
      <c r="C7" s="141"/>
      <c r="D7" s="141"/>
      <c r="E7" s="141"/>
      <c r="F7" s="141"/>
      <c r="G7" s="141"/>
      <c r="H7" s="141"/>
      <c r="I7" s="141" t="s">
        <v>58</v>
      </c>
      <c r="J7" s="141"/>
      <c r="K7" s="141"/>
      <c r="L7" s="141"/>
      <c r="M7" s="141"/>
      <c r="N7" s="141"/>
      <c r="O7" s="141"/>
      <c r="P7" s="141"/>
      <c r="Q7" s="141"/>
      <c r="R7" s="141"/>
      <c r="S7" s="141"/>
      <c r="T7" s="141"/>
      <c r="U7" s="141"/>
      <c r="V7" s="141"/>
      <c r="W7" s="141"/>
    </row>
    <row r="8" ht="18.75" customHeight="1" spans="1:23">
      <c r="A8" s="141" t="s">
        <v>84</v>
      </c>
      <c r="B8" s="141" t="s">
        <v>85</v>
      </c>
      <c r="C8" s="141" t="s">
        <v>86</v>
      </c>
      <c r="D8" s="141" t="s">
        <v>87</v>
      </c>
      <c r="E8" s="141" t="s">
        <v>88</v>
      </c>
      <c r="F8" s="141" t="s">
        <v>89</v>
      </c>
      <c r="G8" s="141" t="s">
        <v>90</v>
      </c>
      <c r="H8" s="141" t="s">
        <v>91</v>
      </c>
      <c r="I8" s="141" t="s">
        <v>92</v>
      </c>
      <c r="J8" s="141" t="s">
        <v>93</v>
      </c>
      <c r="K8" s="141" t="s">
        <v>94</v>
      </c>
      <c r="L8" s="141" t="s">
        <v>95</v>
      </c>
      <c r="M8" s="141" t="s">
        <v>96</v>
      </c>
      <c r="N8" s="141" t="s">
        <v>97</v>
      </c>
      <c r="O8" s="141" t="s">
        <v>98</v>
      </c>
      <c r="P8" s="141" t="s">
        <v>233</v>
      </c>
      <c r="Q8" s="141" t="s">
        <v>234</v>
      </c>
      <c r="R8" s="141" t="s">
        <v>235</v>
      </c>
      <c r="S8" s="141" t="s">
        <v>236</v>
      </c>
      <c r="T8" s="141" t="s">
        <v>237</v>
      </c>
      <c r="U8" s="141" t="s">
        <v>238</v>
      </c>
      <c r="V8" s="141" t="s">
        <v>239</v>
      </c>
      <c r="W8" s="141" t="s">
        <v>240</v>
      </c>
    </row>
    <row r="9" ht="53.25" customHeight="1" spans="1:23">
      <c r="A9" s="136" t="s">
        <v>71</v>
      </c>
      <c r="B9" s="136"/>
      <c r="C9" s="136"/>
      <c r="D9" s="136"/>
      <c r="E9" s="136"/>
      <c r="F9" s="136"/>
      <c r="G9" s="136"/>
      <c r="H9" s="138">
        <v>4470472.83</v>
      </c>
      <c r="I9" s="138">
        <v>4470472.83</v>
      </c>
      <c r="J9" s="138"/>
      <c r="K9" s="138"/>
      <c r="L9" s="138">
        <v>4470472.83</v>
      </c>
      <c r="M9" s="138"/>
      <c r="N9" s="138"/>
      <c r="O9" s="138"/>
      <c r="P9" s="138"/>
      <c r="Q9" s="138"/>
      <c r="R9" s="138"/>
      <c r="S9" s="138"/>
      <c r="T9" s="138"/>
      <c r="U9" s="138"/>
      <c r="V9" s="138"/>
      <c r="W9" s="138"/>
    </row>
    <row r="10" ht="53.25" customHeight="1" outlineLevel="1" spans="1:23">
      <c r="A10" s="136" t="s">
        <v>71</v>
      </c>
      <c r="B10" s="136" t="s">
        <v>241</v>
      </c>
      <c r="C10" s="136" t="s">
        <v>242</v>
      </c>
      <c r="D10" s="136" t="s">
        <v>139</v>
      </c>
      <c r="E10" s="136" t="s">
        <v>127</v>
      </c>
      <c r="F10" s="136" t="s">
        <v>243</v>
      </c>
      <c r="G10" s="136" t="s">
        <v>244</v>
      </c>
      <c r="H10" s="138">
        <v>796176</v>
      </c>
      <c r="I10" s="138">
        <v>796176</v>
      </c>
      <c r="J10" s="138"/>
      <c r="K10" s="138"/>
      <c r="L10" s="138">
        <v>796176</v>
      </c>
      <c r="M10" s="138"/>
      <c r="N10" s="138"/>
      <c r="O10" s="138"/>
      <c r="P10" s="138"/>
      <c r="Q10" s="138"/>
      <c r="R10" s="138"/>
      <c r="S10" s="138"/>
      <c r="T10" s="138"/>
      <c r="U10" s="138"/>
      <c r="V10" s="138"/>
      <c r="W10" s="138"/>
    </row>
    <row r="11" ht="53.25" customHeight="1" outlineLevel="1" spans="1:23">
      <c r="A11" s="136" t="s">
        <v>71</v>
      </c>
      <c r="B11" s="136" t="s">
        <v>245</v>
      </c>
      <c r="C11" s="136" t="s">
        <v>246</v>
      </c>
      <c r="D11" s="136" t="s">
        <v>139</v>
      </c>
      <c r="E11" s="136" t="s">
        <v>127</v>
      </c>
      <c r="F11" s="136" t="s">
        <v>243</v>
      </c>
      <c r="G11" s="136" t="s">
        <v>244</v>
      </c>
      <c r="H11" s="138">
        <v>556980</v>
      </c>
      <c r="I11" s="138">
        <v>556980</v>
      </c>
      <c r="J11" s="138"/>
      <c r="K11" s="138"/>
      <c r="L11" s="138">
        <v>556980</v>
      </c>
      <c r="M11" s="136"/>
      <c r="N11" s="138"/>
      <c r="O11" s="138"/>
      <c r="P11" s="138"/>
      <c r="Q11" s="138"/>
      <c r="R11" s="138"/>
      <c r="S11" s="138"/>
      <c r="T11" s="138"/>
      <c r="U11" s="138"/>
      <c r="V11" s="138"/>
      <c r="W11" s="138"/>
    </row>
    <row r="12" ht="53.25" customHeight="1" outlineLevel="1" spans="1:23">
      <c r="A12" s="136" t="s">
        <v>71</v>
      </c>
      <c r="B12" s="136" t="s">
        <v>245</v>
      </c>
      <c r="C12" s="136" t="s">
        <v>246</v>
      </c>
      <c r="D12" s="136" t="s">
        <v>139</v>
      </c>
      <c r="E12" s="136" t="s">
        <v>127</v>
      </c>
      <c r="F12" s="136" t="s">
        <v>247</v>
      </c>
      <c r="G12" s="136" t="s">
        <v>248</v>
      </c>
      <c r="H12" s="138">
        <v>619536</v>
      </c>
      <c r="I12" s="138">
        <v>619536</v>
      </c>
      <c r="J12" s="138"/>
      <c r="K12" s="138"/>
      <c r="L12" s="138">
        <v>619536</v>
      </c>
      <c r="M12" s="136"/>
      <c r="N12" s="138"/>
      <c r="O12" s="138"/>
      <c r="P12" s="138"/>
      <c r="Q12" s="138"/>
      <c r="R12" s="138"/>
      <c r="S12" s="138"/>
      <c r="T12" s="138"/>
      <c r="U12" s="138"/>
      <c r="V12" s="138"/>
      <c r="W12" s="138"/>
    </row>
    <row r="13" ht="53.25" customHeight="1" outlineLevel="1" spans="1:23">
      <c r="A13" s="136" t="s">
        <v>71</v>
      </c>
      <c r="B13" s="136" t="s">
        <v>241</v>
      </c>
      <c r="C13" s="136" t="s">
        <v>242</v>
      </c>
      <c r="D13" s="136" t="s">
        <v>139</v>
      </c>
      <c r="E13" s="136" t="s">
        <v>127</v>
      </c>
      <c r="F13" s="136" t="s">
        <v>247</v>
      </c>
      <c r="G13" s="136" t="s">
        <v>248</v>
      </c>
      <c r="H13" s="138">
        <v>80700</v>
      </c>
      <c r="I13" s="138">
        <v>80700</v>
      </c>
      <c r="J13" s="138"/>
      <c r="K13" s="138"/>
      <c r="L13" s="138">
        <v>80700</v>
      </c>
      <c r="M13" s="136"/>
      <c r="N13" s="138"/>
      <c r="O13" s="138"/>
      <c r="P13" s="138"/>
      <c r="Q13" s="138"/>
      <c r="R13" s="138"/>
      <c r="S13" s="138"/>
      <c r="T13" s="138"/>
      <c r="U13" s="138"/>
      <c r="V13" s="138"/>
      <c r="W13" s="138"/>
    </row>
    <row r="14" ht="53.25" customHeight="1" outlineLevel="1" spans="1:23">
      <c r="A14" s="136" t="s">
        <v>71</v>
      </c>
      <c r="B14" s="136" t="s">
        <v>245</v>
      </c>
      <c r="C14" s="136" t="s">
        <v>246</v>
      </c>
      <c r="D14" s="136" t="s">
        <v>139</v>
      </c>
      <c r="E14" s="136" t="s">
        <v>127</v>
      </c>
      <c r="F14" s="136" t="s">
        <v>249</v>
      </c>
      <c r="G14" s="136" t="s">
        <v>250</v>
      </c>
      <c r="H14" s="138">
        <v>46415</v>
      </c>
      <c r="I14" s="138">
        <v>46415</v>
      </c>
      <c r="J14" s="138"/>
      <c r="K14" s="138"/>
      <c r="L14" s="138">
        <v>46415</v>
      </c>
      <c r="M14" s="136"/>
      <c r="N14" s="138"/>
      <c r="O14" s="138"/>
      <c r="P14" s="138"/>
      <c r="Q14" s="138"/>
      <c r="R14" s="138"/>
      <c r="S14" s="138"/>
      <c r="T14" s="138"/>
      <c r="U14" s="138"/>
      <c r="V14" s="138"/>
      <c r="W14" s="138"/>
    </row>
    <row r="15" ht="53.25" customHeight="1" outlineLevel="1" spans="1:23">
      <c r="A15" s="136" t="s">
        <v>71</v>
      </c>
      <c r="B15" s="136" t="s">
        <v>251</v>
      </c>
      <c r="C15" s="136" t="s">
        <v>252</v>
      </c>
      <c r="D15" s="136" t="s">
        <v>139</v>
      </c>
      <c r="E15" s="136" t="s">
        <v>127</v>
      </c>
      <c r="F15" s="136" t="s">
        <v>249</v>
      </c>
      <c r="G15" s="136" t="s">
        <v>250</v>
      </c>
      <c r="H15" s="138">
        <v>1500</v>
      </c>
      <c r="I15" s="138">
        <v>1500</v>
      </c>
      <c r="J15" s="138"/>
      <c r="K15" s="138"/>
      <c r="L15" s="138">
        <v>1500</v>
      </c>
      <c r="M15" s="136"/>
      <c r="N15" s="138"/>
      <c r="O15" s="138"/>
      <c r="P15" s="138"/>
      <c r="Q15" s="138"/>
      <c r="R15" s="138"/>
      <c r="S15" s="138"/>
      <c r="T15" s="138"/>
      <c r="U15" s="138"/>
      <c r="V15" s="138"/>
      <c r="W15" s="138"/>
    </row>
    <row r="16" ht="53.25" customHeight="1" outlineLevel="1" spans="1:23">
      <c r="A16" s="136" t="s">
        <v>71</v>
      </c>
      <c r="B16" s="136" t="s">
        <v>253</v>
      </c>
      <c r="C16" s="136" t="s">
        <v>254</v>
      </c>
      <c r="D16" s="136" t="s">
        <v>139</v>
      </c>
      <c r="E16" s="136" t="s">
        <v>127</v>
      </c>
      <c r="F16" s="136" t="s">
        <v>255</v>
      </c>
      <c r="G16" s="136" t="s">
        <v>256</v>
      </c>
      <c r="H16" s="138">
        <v>6000</v>
      </c>
      <c r="I16" s="138">
        <v>6000</v>
      </c>
      <c r="J16" s="138"/>
      <c r="K16" s="138"/>
      <c r="L16" s="138">
        <v>6000</v>
      </c>
      <c r="M16" s="136"/>
      <c r="N16" s="138"/>
      <c r="O16" s="138"/>
      <c r="P16" s="138"/>
      <c r="Q16" s="138"/>
      <c r="R16" s="138"/>
      <c r="S16" s="138"/>
      <c r="T16" s="138"/>
      <c r="U16" s="138"/>
      <c r="V16" s="138"/>
      <c r="W16" s="138"/>
    </row>
    <row r="17" ht="53.25" customHeight="1" outlineLevel="1" spans="1:23">
      <c r="A17" s="136" t="s">
        <v>71</v>
      </c>
      <c r="B17" s="136" t="s">
        <v>241</v>
      </c>
      <c r="C17" s="136" t="s">
        <v>242</v>
      </c>
      <c r="D17" s="136" t="s">
        <v>139</v>
      </c>
      <c r="E17" s="136" t="s">
        <v>127</v>
      </c>
      <c r="F17" s="136" t="s">
        <v>255</v>
      </c>
      <c r="G17" s="136" t="s">
        <v>256</v>
      </c>
      <c r="H17" s="138">
        <v>66348</v>
      </c>
      <c r="I17" s="138">
        <v>66348</v>
      </c>
      <c r="J17" s="138"/>
      <c r="K17" s="138"/>
      <c r="L17" s="138">
        <v>66348</v>
      </c>
      <c r="M17" s="136"/>
      <c r="N17" s="138"/>
      <c r="O17" s="138"/>
      <c r="P17" s="138"/>
      <c r="Q17" s="138"/>
      <c r="R17" s="138"/>
      <c r="S17" s="138"/>
      <c r="T17" s="138"/>
      <c r="U17" s="138"/>
      <c r="V17" s="138"/>
      <c r="W17" s="138"/>
    </row>
    <row r="18" ht="53.25" customHeight="1" outlineLevel="1" spans="1:23">
      <c r="A18" s="136" t="s">
        <v>71</v>
      </c>
      <c r="B18" s="136" t="s">
        <v>241</v>
      </c>
      <c r="C18" s="136" t="s">
        <v>242</v>
      </c>
      <c r="D18" s="136" t="s">
        <v>139</v>
      </c>
      <c r="E18" s="136" t="s">
        <v>127</v>
      </c>
      <c r="F18" s="136" t="s">
        <v>255</v>
      </c>
      <c r="G18" s="136" t="s">
        <v>256</v>
      </c>
      <c r="H18" s="138">
        <v>211740</v>
      </c>
      <c r="I18" s="138">
        <v>211740</v>
      </c>
      <c r="J18" s="138"/>
      <c r="K18" s="138"/>
      <c r="L18" s="138">
        <v>211740</v>
      </c>
      <c r="M18" s="136"/>
      <c r="N18" s="138"/>
      <c r="O18" s="138"/>
      <c r="P18" s="138"/>
      <c r="Q18" s="138"/>
      <c r="R18" s="138"/>
      <c r="S18" s="138"/>
      <c r="T18" s="138"/>
      <c r="U18" s="138"/>
      <c r="V18" s="138"/>
      <c r="W18" s="138"/>
    </row>
    <row r="19" ht="53.25" customHeight="1" outlineLevel="1" spans="1:23">
      <c r="A19" s="136" t="s">
        <v>71</v>
      </c>
      <c r="B19" s="136" t="s">
        <v>241</v>
      </c>
      <c r="C19" s="136" t="s">
        <v>242</v>
      </c>
      <c r="D19" s="136" t="s">
        <v>139</v>
      </c>
      <c r="E19" s="136" t="s">
        <v>127</v>
      </c>
      <c r="F19" s="136" t="s">
        <v>255</v>
      </c>
      <c r="G19" s="136" t="s">
        <v>256</v>
      </c>
      <c r="H19" s="138">
        <v>170820</v>
      </c>
      <c r="I19" s="138">
        <v>170820</v>
      </c>
      <c r="J19" s="138"/>
      <c r="K19" s="138"/>
      <c r="L19" s="138">
        <v>170820</v>
      </c>
      <c r="M19" s="136"/>
      <c r="N19" s="138"/>
      <c r="O19" s="138"/>
      <c r="P19" s="138"/>
      <c r="Q19" s="138"/>
      <c r="R19" s="138"/>
      <c r="S19" s="138"/>
      <c r="T19" s="138"/>
      <c r="U19" s="138"/>
      <c r="V19" s="138"/>
      <c r="W19" s="138"/>
    </row>
    <row r="20" ht="53.25" customHeight="1" outlineLevel="1" spans="1:23">
      <c r="A20" s="136" t="s">
        <v>71</v>
      </c>
      <c r="B20" s="136" t="s">
        <v>257</v>
      </c>
      <c r="C20" s="136" t="s">
        <v>258</v>
      </c>
      <c r="D20" s="136" t="s">
        <v>139</v>
      </c>
      <c r="E20" s="136" t="s">
        <v>127</v>
      </c>
      <c r="F20" s="136" t="s">
        <v>255</v>
      </c>
      <c r="G20" s="136" t="s">
        <v>256</v>
      </c>
      <c r="H20" s="138">
        <v>408612</v>
      </c>
      <c r="I20" s="138">
        <v>408612</v>
      </c>
      <c r="J20" s="138"/>
      <c r="K20" s="138"/>
      <c r="L20" s="138">
        <v>408612</v>
      </c>
      <c r="M20" s="136"/>
      <c r="N20" s="138"/>
      <c r="O20" s="138"/>
      <c r="P20" s="138"/>
      <c r="Q20" s="138"/>
      <c r="R20" s="138"/>
      <c r="S20" s="138"/>
      <c r="T20" s="138"/>
      <c r="U20" s="138"/>
      <c r="V20" s="138"/>
      <c r="W20" s="138"/>
    </row>
    <row r="21" ht="53.25" customHeight="1" outlineLevel="1" spans="1:23">
      <c r="A21" s="136" t="s">
        <v>71</v>
      </c>
      <c r="B21" s="136" t="s">
        <v>259</v>
      </c>
      <c r="C21" s="136" t="s">
        <v>260</v>
      </c>
      <c r="D21" s="136" t="s">
        <v>105</v>
      </c>
      <c r="E21" s="136" t="s">
        <v>106</v>
      </c>
      <c r="F21" s="136" t="s">
        <v>261</v>
      </c>
      <c r="G21" s="136" t="s">
        <v>262</v>
      </c>
      <c r="H21" s="138">
        <v>277503.36</v>
      </c>
      <c r="I21" s="138">
        <v>277503.36</v>
      </c>
      <c r="J21" s="138"/>
      <c r="K21" s="138"/>
      <c r="L21" s="138">
        <v>277503.36</v>
      </c>
      <c r="M21" s="136"/>
      <c r="N21" s="138"/>
      <c r="O21" s="138"/>
      <c r="P21" s="138"/>
      <c r="Q21" s="138"/>
      <c r="R21" s="138"/>
      <c r="S21" s="138"/>
      <c r="T21" s="138"/>
      <c r="U21" s="138"/>
      <c r="V21" s="138"/>
      <c r="W21" s="138"/>
    </row>
    <row r="22" ht="53.25" customHeight="1" outlineLevel="1" spans="1:23">
      <c r="A22" s="136" t="s">
        <v>71</v>
      </c>
      <c r="B22" s="136" t="s">
        <v>259</v>
      </c>
      <c r="C22" s="136" t="s">
        <v>260</v>
      </c>
      <c r="D22" s="136" t="s">
        <v>105</v>
      </c>
      <c r="E22" s="136" t="s">
        <v>106</v>
      </c>
      <c r="F22" s="136" t="s">
        <v>261</v>
      </c>
      <c r="G22" s="136" t="s">
        <v>262</v>
      </c>
      <c r="H22" s="138">
        <v>195419.36</v>
      </c>
      <c r="I22" s="138">
        <v>195419.36</v>
      </c>
      <c r="J22" s="138"/>
      <c r="K22" s="138"/>
      <c r="L22" s="138">
        <v>195419.36</v>
      </c>
      <c r="M22" s="136"/>
      <c r="N22" s="138"/>
      <c r="O22" s="138"/>
      <c r="P22" s="138"/>
      <c r="Q22" s="138"/>
      <c r="R22" s="138"/>
      <c r="S22" s="138"/>
      <c r="T22" s="138"/>
      <c r="U22" s="138"/>
      <c r="V22" s="138"/>
      <c r="W22" s="138"/>
    </row>
    <row r="23" ht="53.25" customHeight="1" outlineLevel="1" spans="1:23">
      <c r="A23" s="136" t="s">
        <v>71</v>
      </c>
      <c r="B23" s="136" t="s">
        <v>259</v>
      </c>
      <c r="C23" s="136" t="s">
        <v>260</v>
      </c>
      <c r="D23" s="136" t="s">
        <v>114</v>
      </c>
      <c r="E23" s="136" t="s">
        <v>115</v>
      </c>
      <c r="F23" s="136" t="s">
        <v>263</v>
      </c>
      <c r="G23" s="136" t="s">
        <v>264</v>
      </c>
      <c r="H23" s="138">
        <v>73282.26</v>
      </c>
      <c r="I23" s="138">
        <v>73282.26</v>
      </c>
      <c r="J23" s="138"/>
      <c r="K23" s="138"/>
      <c r="L23" s="138">
        <v>73282.26</v>
      </c>
      <c r="M23" s="136"/>
      <c r="N23" s="138"/>
      <c r="O23" s="138"/>
      <c r="P23" s="138"/>
      <c r="Q23" s="138"/>
      <c r="R23" s="138"/>
      <c r="S23" s="138"/>
      <c r="T23" s="138"/>
      <c r="U23" s="138"/>
      <c r="V23" s="138"/>
      <c r="W23" s="138"/>
    </row>
    <row r="24" ht="53.25" customHeight="1" outlineLevel="1" spans="1:23">
      <c r="A24" s="136" t="s">
        <v>71</v>
      </c>
      <c r="B24" s="136" t="s">
        <v>259</v>
      </c>
      <c r="C24" s="136" t="s">
        <v>260</v>
      </c>
      <c r="D24" s="136" t="s">
        <v>116</v>
      </c>
      <c r="E24" s="136" t="s">
        <v>117</v>
      </c>
      <c r="F24" s="136" t="s">
        <v>263</v>
      </c>
      <c r="G24" s="136" t="s">
        <v>264</v>
      </c>
      <c r="H24" s="138">
        <v>104063.76</v>
      </c>
      <c r="I24" s="138">
        <v>104063.76</v>
      </c>
      <c r="J24" s="138"/>
      <c r="K24" s="138"/>
      <c r="L24" s="138">
        <v>104063.76</v>
      </c>
      <c r="M24" s="136"/>
      <c r="N24" s="138"/>
      <c r="O24" s="138"/>
      <c r="P24" s="138"/>
      <c r="Q24" s="138"/>
      <c r="R24" s="138"/>
      <c r="S24" s="138"/>
      <c r="T24" s="138"/>
      <c r="U24" s="138"/>
      <c r="V24" s="138"/>
      <c r="W24" s="138"/>
    </row>
    <row r="25" ht="53.25" customHeight="1" outlineLevel="1" spans="1:23">
      <c r="A25" s="136" t="s">
        <v>71</v>
      </c>
      <c r="B25" s="136" t="s">
        <v>259</v>
      </c>
      <c r="C25" s="136" t="s">
        <v>260</v>
      </c>
      <c r="D25" s="136" t="s">
        <v>114</v>
      </c>
      <c r="E25" s="136" t="s">
        <v>115</v>
      </c>
      <c r="F25" s="136" t="s">
        <v>263</v>
      </c>
      <c r="G25" s="136" t="s">
        <v>264</v>
      </c>
      <c r="H25" s="138">
        <v>2442.74</v>
      </c>
      <c r="I25" s="138">
        <v>2442.74</v>
      </c>
      <c r="J25" s="138"/>
      <c r="K25" s="138"/>
      <c r="L25" s="138">
        <v>2442.74</v>
      </c>
      <c r="M25" s="136"/>
      <c r="N25" s="138"/>
      <c r="O25" s="138"/>
      <c r="P25" s="138"/>
      <c r="Q25" s="138"/>
      <c r="R25" s="138"/>
      <c r="S25" s="138"/>
      <c r="T25" s="138"/>
      <c r="U25" s="138"/>
      <c r="V25" s="138"/>
      <c r="W25" s="138"/>
    </row>
    <row r="26" ht="53.25" customHeight="1" outlineLevel="1" spans="1:23">
      <c r="A26" s="136" t="s">
        <v>71</v>
      </c>
      <c r="B26" s="136" t="s">
        <v>259</v>
      </c>
      <c r="C26" s="136" t="s">
        <v>260</v>
      </c>
      <c r="D26" s="136" t="s">
        <v>116</v>
      </c>
      <c r="E26" s="136" t="s">
        <v>117</v>
      </c>
      <c r="F26" s="136" t="s">
        <v>263</v>
      </c>
      <c r="G26" s="136" t="s">
        <v>264</v>
      </c>
      <c r="H26" s="138">
        <v>3468.79</v>
      </c>
      <c r="I26" s="138">
        <v>3468.79</v>
      </c>
      <c r="J26" s="138"/>
      <c r="K26" s="138"/>
      <c r="L26" s="138">
        <v>3468.79</v>
      </c>
      <c r="M26" s="136"/>
      <c r="N26" s="138"/>
      <c r="O26" s="138"/>
      <c r="P26" s="138"/>
      <c r="Q26" s="138"/>
      <c r="R26" s="138"/>
      <c r="S26" s="138"/>
      <c r="T26" s="138"/>
      <c r="U26" s="138"/>
      <c r="V26" s="138"/>
      <c r="W26" s="138"/>
    </row>
    <row r="27" ht="53.25" customHeight="1" outlineLevel="1" spans="1:23">
      <c r="A27" s="136" t="s">
        <v>71</v>
      </c>
      <c r="B27" s="136" t="s">
        <v>259</v>
      </c>
      <c r="C27" s="136" t="s">
        <v>260</v>
      </c>
      <c r="D27" s="136" t="s">
        <v>116</v>
      </c>
      <c r="E27" s="136" t="s">
        <v>117</v>
      </c>
      <c r="F27" s="136" t="s">
        <v>263</v>
      </c>
      <c r="G27" s="136" t="s">
        <v>264</v>
      </c>
      <c r="H27" s="138">
        <v>8500</v>
      </c>
      <c r="I27" s="138">
        <v>8500</v>
      </c>
      <c r="J27" s="138"/>
      <c r="K27" s="138"/>
      <c r="L27" s="138">
        <v>8500</v>
      </c>
      <c r="M27" s="136"/>
      <c r="N27" s="138"/>
      <c r="O27" s="138"/>
      <c r="P27" s="138"/>
      <c r="Q27" s="138"/>
      <c r="R27" s="138"/>
      <c r="S27" s="138"/>
      <c r="T27" s="138"/>
      <c r="U27" s="138"/>
      <c r="V27" s="138"/>
      <c r="W27" s="138"/>
    </row>
    <row r="28" ht="53.25" customHeight="1" outlineLevel="1" spans="1:23">
      <c r="A28" s="136" t="s">
        <v>71</v>
      </c>
      <c r="B28" s="136" t="s">
        <v>259</v>
      </c>
      <c r="C28" s="136" t="s">
        <v>260</v>
      </c>
      <c r="D28" s="136" t="s">
        <v>114</v>
      </c>
      <c r="E28" s="136" t="s">
        <v>115</v>
      </c>
      <c r="F28" s="136" t="s">
        <v>263</v>
      </c>
      <c r="G28" s="136" t="s">
        <v>264</v>
      </c>
      <c r="H28" s="138">
        <v>8750</v>
      </c>
      <c r="I28" s="138">
        <v>8750</v>
      </c>
      <c r="J28" s="138"/>
      <c r="K28" s="138"/>
      <c r="L28" s="138">
        <v>8750</v>
      </c>
      <c r="M28" s="136"/>
      <c r="N28" s="138"/>
      <c r="O28" s="138"/>
      <c r="P28" s="138"/>
      <c r="Q28" s="138"/>
      <c r="R28" s="138"/>
      <c r="S28" s="138"/>
      <c r="T28" s="138"/>
      <c r="U28" s="138"/>
      <c r="V28" s="138"/>
      <c r="W28" s="138"/>
    </row>
    <row r="29" ht="53.25" customHeight="1" outlineLevel="1" spans="1:23">
      <c r="A29" s="136" t="s">
        <v>71</v>
      </c>
      <c r="B29" s="136" t="s">
        <v>259</v>
      </c>
      <c r="C29" s="136" t="s">
        <v>260</v>
      </c>
      <c r="D29" s="136" t="s">
        <v>120</v>
      </c>
      <c r="E29" s="136" t="s">
        <v>121</v>
      </c>
      <c r="F29" s="136" t="s">
        <v>265</v>
      </c>
      <c r="G29" s="136" t="s">
        <v>266</v>
      </c>
      <c r="H29" s="138">
        <v>5911.53</v>
      </c>
      <c r="I29" s="138">
        <v>5911.53</v>
      </c>
      <c r="J29" s="138"/>
      <c r="K29" s="138"/>
      <c r="L29" s="138">
        <v>5911.53</v>
      </c>
      <c r="M29" s="136"/>
      <c r="N29" s="138"/>
      <c r="O29" s="138"/>
      <c r="P29" s="138"/>
      <c r="Q29" s="138"/>
      <c r="R29" s="138"/>
      <c r="S29" s="138"/>
      <c r="T29" s="138"/>
      <c r="U29" s="138"/>
      <c r="V29" s="138"/>
      <c r="W29" s="138"/>
    </row>
    <row r="30" ht="53.25" customHeight="1" outlineLevel="1" spans="1:23">
      <c r="A30" s="136" t="s">
        <v>71</v>
      </c>
      <c r="B30" s="136" t="s">
        <v>259</v>
      </c>
      <c r="C30" s="136" t="s">
        <v>260</v>
      </c>
      <c r="D30" s="136" t="s">
        <v>109</v>
      </c>
      <c r="E30" s="136" t="s">
        <v>108</v>
      </c>
      <c r="F30" s="136" t="s">
        <v>265</v>
      </c>
      <c r="G30" s="136" t="s">
        <v>266</v>
      </c>
      <c r="H30" s="138">
        <v>16275.69</v>
      </c>
      <c r="I30" s="138">
        <v>16275.69</v>
      </c>
      <c r="J30" s="138"/>
      <c r="K30" s="138"/>
      <c r="L30" s="138">
        <v>16275.69</v>
      </c>
      <c r="M30" s="136"/>
      <c r="N30" s="138"/>
      <c r="O30" s="138"/>
      <c r="P30" s="138"/>
      <c r="Q30" s="138"/>
      <c r="R30" s="138"/>
      <c r="S30" s="138"/>
      <c r="T30" s="138"/>
      <c r="U30" s="138"/>
      <c r="V30" s="138"/>
      <c r="W30" s="138"/>
    </row>
    <row r="31" ht="53.25" customHeight="1" outlineLevel="1" spans="1:23">
      <c r="A31" s="136" t="s">
        <v>71</v>
      </c>
      <c r="B31" s="136" t="s">
        <v>259</v>
      </c>
      <c r="C31" s="136" t="s">
        <v>260</v>
      </c>
      <c r="D31" s="136" t="s">
        <v>118</v>
      </c>
      <c r="E31" s="136" t="s">
        <v>119</v>
      </c>
      <c r="F31" s="136" t="s">
        <v>267</v>
      </c>
      <c r="G31" s="136" t="s">
        <v>268</v>
      </c>
      <c r="H31" s="138">
        <v>49005</v>
      </c>
      <c r="I31" s="138">
        <v>49005</v>
      </c>
      <c r="J31" s="138"/>
      <c r="K31" s="138"/>
      <c r="L31" s="138">
        <v>49005</v>
      </c>
      <c r="M31" s="136"/>
      <c r="N31" s="138"/>
      <c r="O31" s="138"/>
      <c r="P31" s="138"/>
      <c r="Q31" s="138"/>
      <c r="R31" s="138"/>
      <c r="S31" s="138"/>
      <c r="T31" s="138"/>
      <c r="U31" s="138"/>
      <c r="V31" s="138"/>
      <c r="W31" s="138"/>
    </row>
    <row r="32" ht="53.25" customHeight="1" outlineLevel="1" spans="1:23">
      <c r="A32" s="136" t="s">
        <v>71</v>
      </c>
      <c r="B32" s="136" t="s">
        <v>259</v>
      </c>
      <c r="C32" s="136" t="s">
        <v>260</v>
      </c>
      <c r="D32" s="136" t="s">
        <v>118</v>
      </c>
      <c r="E32" s="136" t="s">
        <v>119</v>
      </c>
      <c r="F32" s="136" t="s">
        <v>267</v>
      </c>
      <c r="G32" s="136" t="s">
        <v>268</v>
      </c>
      <c r="H32" s="138">
        <v>59115.34</v>
      </c>
      <c r="I32" s="138">
        <v>59115.34</v>
      </c>
      <c r="J32" s="138"/>
      <c r="K32" s="138"/>
      <c r="L32" s="138">
        <v>59115.34</v>
      </c>
      <c r="M32" s="136"/>
      <c r="N32" s="138"/>
      <c r="O32" s="138"/>
      <c r="P32" s="138"/>
      <c r="Q32" s="138"/>
      <c r="R32" s="138"/>
      <c r="S32" s="138"/>
      <c r="T32" s="138"/>
      <c r="U32" s="138"/>
      <c r="V32" s="138"/>
      <c r="W32" s="138"/>
    </row>
    <row r="33" ht="53.25" customHeight="1" outlineLevel="1" spans="1:23">
      <c r="A33" s="136" t="s">
        <v>71</v>
      </c>
      <c r="B33" s="136" t="s">
        <v>269</v>
      </c>
      <c r="C33" s="136" t="s">
        <v>165</v>
      </c>
      <c r="D33" s="136" t="s">
        <v>164</v>
      </c>
      <c r="E33" s="136" t="s">
        <v>165</v>
      </c>
      <c r="F33" s="136" t="s">
        <v>270</v>
      </c>
      <c r="G33" s="136" t="s">
        <v>165</v>
      </c>
      <c r="H33" s="138">
        <v>328752</v>
      </c>
      <c r="I33" s="138">
        <v>328752</v>
      </c>
      <c r="J33" s="138"/>
      <c r="K33" s="138"/>
      <c r="L33" s="138">
        <v>328752</v>
      </c>
      <c r="M33" s="136"/>
      <c r="N33" s="138"/>
      <c r="O33" s="138"/>
      <c r="P33" s="138"/>
      <c r="Q33" s="138"/>
      <c r="R33" s="138"/>
      <c r="S33" s="138"/>
      <c r="T33" s="138"/>
      <c r="U33" s="138"/>
      <c r="V33" s="138"/>
      <c r="W33" s="138"/>
    </row>
    <row r="34" ht="53.25" customHeight="1" outlineLevel="1" spans="1:23">
      <c r="A34" s="136" t="s">
        <v>71</v>
      </c>
      <c r="B34" s="136" t="s">
        <v>271</v>
      </c>
      <c r="C34" s="136" t="s">
        <v>272</v>
      </c>
      <c r="D34" s="136" t="s">
        <v>139</v>
      </c>
      <c r="E34" s="136" t="s">
        <v>127</v>
      </c>
      <c r="F34" s="136" t="s">
        <v>273</v>
      </c>
      <c r="G34" s="136" t="s">
        <v>274</v>
      </c>
      <c r="H34" s="138">
        <v>53136</v>
      </c>
      <c r="I34" s="138">
        <v>53136</v>
      </c>
      <c r="J34" s="138"/>
      <c r="K34" s="138"/>
      <c r="L34" s="138">
        <v>53136</v>
      </c>
      <c r="M34" s="136"/>
      <c r="N34" s="138"/>
      <c r="O34" s="138"/>
      <c r="P34" s="138"/>
      <c r="Q34" s="138"/>
      <c r="R34" s="138"/>
      <c r="S34" s="138"/>
      <c r="T34" s="138"/>
      <c r="U34" s="138"/>
      <c r="V34" s="138"/>
      <c r="W34" s="138"/>
    </row>
    <row r="35" ht="53.25" customHeight="1" outlineLevel="1" spans="1:23">
      <c r="A35" s="136" t="s">
        <v>71</v>
      </c>
      <c r="B35" s="136" t="s">
        <v>275</v>
      </c>
      <c r="C35" s="136" t="s">
        <v>276</v>
      </c>
      <c r="D35" s="136" t="s">
        <v>139</v>
      </c>
      <c r="E35" s="136" t="s">
        <v>127</v>
      </c>
      <c r="F35" s="136" t="s">
        <v>277</v>
      </c>
      <c r="G35" s="136" t="s">
        <v>278</v>
      </c>
      <c r="H35" s="138">
        <v>36072</v>
      </c>
      <c r="I35" s="138">
        <v>36072</v>
      </c>
      <c r="J35" s="138"/>
      <c r="K35" s="138"/>
      <c r="L35" s="138">
        <v>36072</v>
      </c>
      <c r="M35" s="136"/>
      <c r="N35" s="138"/>
      <c r="O35" s="138"/>
      <c r="P35" s="138"/>
      <c r="Q35" s="138"/>
      <c r="R35" s="138"/>
      <c r="S35" s="138"/>
      <c r="T35" s="138"/>
      <c r="U35" s="138"/>
      <c r="V35" s="138"/>
      <c r="W35" s="138"/>
    </row>
    <row r="36" ht="53.25" customHeight="1" outlineLevel="1" spans="1:23">
      <c r="A36" s="136" t="s">
        <v>71</v>
      </c>
      <c r="B36" s="136" t="s">
        <v>275</v>
      </c>
      <c r="C36" s="136" t="s">
        <v>276</v>
      </c>
      <c r="D36" s="136" t="s">
        <v>139</v>
      </c>
      <c r="E36" s="136" t="s">
        <v>127</v>
      </c>
      <c r="F36" s="136" t="s">
        <v>279</v>
      </c>
      <c r="G36" s="136" t="s">
        <v>280</v>
      </c>
      <c r="H36" s="138">
        <v>2400</v>
      </c>
      <c r="I36" s="138">
        <v>2400</v>
      </c>
      <c r="J36" s="138"/>
      <c r="K36" s="138"/>
      <c r="L36" s="138">
        <v>2400</v>
      </c>
      <c r="M36" s="136"/>
      <c r="N36" s="138"/>
      <c r="O36" s="138"/>
      <c r="P36" s="138"/>
      <c r="Q36" s="138"/>
      <c r="R36" s="138"/>
      <c r="S36" s="138"/>
      <c r="T36" s="138"/>
      <c r="U36" s="138"/>
      <c r="V36" s="138"/>
      <c r="W36" s="138"/>
    </row>
    <row r="37" ht="53.25" customHeight="1" outlineLevel="1" spans="1:23">
      <c r="A37" s="136" t="s">
        <v>71</v>
      </c>
      <c r="B37" s="136" t="s">
        <v>275</v>
      </c>
      <c r="C37" s="136" t="s">
        <v>276</v>
      </c>
      <c r="D37" s="136" t="s">
        <v>139</v>
      </c>
      <c r="E37" s="136" t="s">
        <v>127</v>
      </c>
      <c r="F37" s="136" t="s">
        <v>281</v>
      </c>
      <c r="G37" s="136" t="s">
        <v>282</v>
      </c>
      <c r="H37" s="138">
        <v>7200</v>
      </c>
      <c r="I37" s="138">
        <v>7200</v>
      </c>
      <c r="J37" s="138"/>
      <c r="K37" s="138"/>
      <c r="L37" s="138">
        <v>7200</v>
      </c>
      <c r="M37" s="136"/>
      <c r="N37" s="138"/>
      <c r="O37" s="138"/>
      <c r="P37" s="138"/>
      <c r="Q37" s="138"/>
      <c r="R37" s="138"/>
      <c r="S37" s="138"/>
      <c r="T37" s="138"/>
      <c r="U37" s="138"/>
      <c r="V37" s="138"/>
      <c r="W37" s="138"/>
    </row>
    <row r="38" ht="53.25" customHeight="1" outlineLevel="1" spans="1:23">
      <c r="A38" s="136" t="s">
        <v>71</v>
      </c>
      <c r="B38" s="136" t="s">
        <v>283</v>
      </c>
      <c r="C38" s="136" t="s">
        <v>284</v>
      </c>
      <c r="D38" s="136" t="s">
        <v>139</v>
      </c>
      <c r="E38" s="136" t="s">
        <v>127</v>
      </c>
      <c r="F38" s="136" t="s">
        <v>285</v>
      </c>
      <c r="G38" s="136" t="s">
        <v>286</v>
      </c>
      <c r="H38" s="138">
        <v>40000</v>
      </c>
      <c r="I38" s="138">
        <v>40000</v>
      </c>
      <c r="J38" s="138"/>
      <c r="K38" s="138"/>
      <c r="L38" s="138">
        <v>40000</v>
      </c>
      <c r="M38" s="136"/>
      <c r="N38" s="138"/>
      <c r="O38" s="138"/>
      <c r="P38" s="138"/>
      <c r="Q38" s="138"/>
      <c r="R38" s="138"/>
      <c r="S38" s="138"/>
      <c r="T38" s="138"/>
      <c r="U38" s="138"/>
      <c r="V38" s="138"/>
      <c r="W38" s="138"/>
    </row>
    <row r="39" ht="53.25" customHeight="1" outlineLevel="1" spans="1:23">
      <c r="A39" s="136" t="s">
        <v>71</v>
      </c>
      <c r="B39" s="136" t="s">
        <v>275</v>
      </c>
      <c r="C39" s="136" t="s">
        <v>276</v>
      </c>
      <c r="D39" s="136" t="s">
        <v>139</v>
      </c>
      <c r="E39" s="136" t="s">
        <v>127</v>
      </c>
      <c r="F39" s="136" t="s">
        <v>287</v>
      </c>
      <c r="G39" s="136" t="s">
        <v>288</v>
      </c>
      <c r="H39" s="138">
        <v>20000</v>
      </c>
      <c r="I39" s="138">
        <v>20000</v>
      </c>
      <c r="J39" s="138"/>
      <c r="K39" s="138"/>
      <c r="L39" s="138">
        <v>20000</v>
      </c>
      <c r="M39" s="136"/>
      <c r="N39" s="138"/>
      <c r="O39" s="138"/>
      <c r="P39" s="138"/>
      <c r="Q39" s="138"/>
      <c r="R39" s="138"/>
      <c r="S39" s="138"/>
      <c r="T39" s="138"/>
      <c r="U39" s="138"/>
      <c r="V39" s="138"/>
      <c r="W39" s="138"/>
    </row>
    <row r="40" ht="53.25" customHeight="1" outlineLevel="1" spans="1:23">
      <c r="A40" s="136" t="s">
        <v>71</v>
      </c>
      <c r="B40" s="136" t="s">
        <v>275</v>
      </c>
      <c r="C40" s="136" t="s">
        <v>276</v>
      </c>
      <c r="D40" s="136" t="s">
        <v>139</v>
      </c>
      <c r="E40" s="136" t="s">
        <v>127</v>
      </c>
      <c r="F40" s="136" t="s">
        <v>289</v>
      </c>
      <c r="G40" s="136" t="s">
        <v>290</v>
      </c>
      <c r="H40" s="138">
        <v>15600</v>
      </c>
      <c r="I40" s="138">
        <v>15600</v>
      </c>
      <c r="J40" s="138"/>
      <c r="K40" s="138"/>
      <c r="L40" s="138">
        <v>15600</v>
      </c>
      <c r="M40" s="136"/>
      <c r="N40" s="138"/>
      <c r="O40" s="138"/>
      <c r="P40" s="138"/>
      <c r="Q40" s="138"/>
      <c r="R40" s="138"/>
      <c r="S40" s="138"/>
      <c r="T40" s="138"/>
      <c r="U40" s="138"/>
      <c r="V40" s="138"/>
      <c r="W40" s="138"/>
    </row>
    <row r="41" ht="53.25" customHeight="1" outlineLevel="1" spans="1:23">
      <c r="A41" s="136" t="s">
        <v>71</v>
      </c>
      <c r="B41" s="136" t="s">
        <v>291</v>
      </c>
      <c r="C41" s="136" t="s">
        <v>292</v>
      </c>
      <c r="D41" s="136" t="s">
        <v>139</v>
      </c>
      <c r="E41" s="136" t="s">
        <v>127</v>
      </c>
      <c r="F41" s="136" t="s">
        <v>293</v>
      </c>
      <c r="G41" s="136" t="s">
        <v>294</v>
      </c>
      <c r="H41" s="138">
        <v>10000</v>
      </c>
      <c r="I41" s="138">
        <v>10000</v>
      </c>
      <c r="J41" s="138"/>
      <c r="K41" s="138"/>
      <c r="L41" s="138">
        <v>10000</v>
      </c>
      <c r="M41" s="136"/>
      <c r="N41" s="138"/>
      <c r="O41" s="138"/>
      <c r="P41" s="138"/>
      <c r="Q41" s="138"/>
      <c r="R41" s="138"/>
      <c r="S41" s="138"/>
      <c r="T41" s="138"/>
      <c r="U41" s="138"/>
      <c r="V41" s="138"/>
      <c r="W41" s="138"/>
    </row>
    <row r="42" ht="53.25" customHeight="1" outlineLevel="1" spans="1:23">
      <c r="A42" s="136" t="s">
        <v>71</v>
      </c>
      <c r="B42" s="136" t="s">
        <v>275</v>
      </c>
      <c r="C42" s="136" t="s">
        <v>276</v>
      </c>
      <c r="D42" s="136" t="s">
        <v>139</v>
      </c>
      <c r="E42" s="136" t="s">
        <v>127</v>
      </c>
      <c r="F42" s="136" t="s">
        <v>295</v>
      </c>
      <c r="G42" s="136" t="s">
        <v>296</v>
      </c>
      <c r="H42" s="138">
        <v>10000</v>
      </c>
      <c r="I42" s="138">
        <v>10000</v>
      </c>
      <c r="J42" s="138"/>
      <c r="K42" s="138"/>
      <c r="L42" s="138">
        <v>10000</v>
      </c>
      <c r="M42" s="136"/>
      <c r="N42" s="138"/>
      <c r="O42" s="138"/>
      <c r="P42" s="138"/>
      <c r="Q42" s="138"/>
      <c r="R42" s="138"/>
      <c r="S42" s="138"/>
      <c r="T42" s="138"/>
      <c r="U42" s="138"/>
      <c r="V42" s="138"/>
      <c r="W42" s="138"/>
    </row>
    <row r="43" ht="53.25" customHeight="1" outlineLevel="1" spans="1:23">
      <c r="A43" s="136" t="s">
        <v>71</v>
      </c>
      <c r="B43" s="136" t="s">
        <v>275</v>
      </c>
      <c r="C43" s="136" t="s">
        <v>276</v>
      </c>
      <c r="D43" s="136" t="s">
        <v>139</v>
      </c>
      <c r="E43" s="136" t="s">
        <v>127</v>
      </c>
      <c r="F43" s="136" t="s">
        <v>297</v>
      </c>
      <c r="G43" s="136" t="s">
        <v>298</v>
      </c>
      <c r="H43" s="138">
        <v>35948</v>
      </c>
      <c r="I43" s="138">
        <v>35948</v>
      </c>
      <c r="J43" s="138"/>
      <c r="K43" s="138"/>
      <c r="L43" s="138">
        <v>35948</v>
      </c>
      <c r="M43" s="136"/>
      <c r="N43" s="138"/>
      <c r="O43" s="138"/>
      <c r="P43" s="138"/>
      <c r="Q43" s="138"/>
      <c r="R43" s="138"/>
      <c r="S43" s="138"/>
      <c r="T43" s="138"/>
      <c r="U43" s="138"/>
      <c r="V43" s="138"/>
      <c r="W43" s="138"/>
    </row>
    <row r="44" ht="53.25" customHeight="1" outlineLevel="1" spans="1:23">
      <c r="A44" s="136" t="s">
        <v>71</v>
      </c>
      <c r="B44" s="136" t="s">
        <v>299</v>
      </c>
      <c r="C44" s="136" t="s">
        <v>300</v>
      </c>
      <c r="D44" s="136" t="s">
        <v>139</v>
      </c>
      <c r="E44" s="136" t="s">
        <v>127</v>
      </c>
      <c r="F44" s="136" t="s">
        <v>301</v>
      </c>
      <c r="G44" s="136" t="s">
        <v>214</v>
      </c>
      <c r="H44" s="138">
        <v>1000</v>
      </c>
      <c r="I44" s="138">
        <v>1000</v>
      </c>
      <c r="J44" s="138"/>
      <c r="K44" s="138"/>
      <c r="L44" s="138">
        <v>1000</v>
      </c>
      <c r="M44" s="136"/>
      <c r="N44" s="138"/>
      <c r="O44" s="138"/>
      <c r="P44" s="138"/>
      <c r="Q44" s="138"/>
      <c r="R44" s="138"/>
      <c r="S44" s="138"/>
      <c r="T44" s="138"/>
      <c r="U44" s="138"/>
      <c r="V44" s="138"/>
      <c r="W44" s="138"/>
    </row>
    <row r="45" ht="53.25" customHeight="1" outlineLevel="1" spans="1:23">
      <c r="A45" s="136" t="s">
        <v>71</v>
      </c>
      <c r="B45" s="136" t="s">
        <v>302</v>
      </c>
      <c r="C45" s="136" t="s">
        <v>303</v>
      </c>
      <c r="D45" s="136" t="s">
        <v>103</v>
      </c>
      <c r="E45" s="136" t="s">
        <v>104</v>
      </c>
      <c r="F45" s="136" t="s">
        <v>304</v>
      </c>
      <c r="G45" s="136" t="s">
        <v>305</v>
      </c>
      <c r="H45" s="138">
        <v>38000</v>
      </c>
      <c r="I45" s="138">
        <v>38000</v>
      </c>
      <c r="J45" s="138"/>
      <c r="K45" s="138"/>
      <c r="L45" s="138">
        <v>38000</v>
      </c>
      <c r="M45" s="136"/>
      <c r="N45" s="138"/>
      <c r="O45" s="138"/>
      <c r="P45" s="138"/>
      <c r="Q45" s="138"/>
      <c r="R45" s="138"/>
      <c r="S45" s="138"/>
      <c r="T45" s="138"/>
      <c r="U45" s="138"/>
      <c r="V45" s="138"/>
      <c r="W45" s="138"/>
    </row>
    <row r="46" ht="53.25" customHeight="1" outlineLevel="1" spans="1:23">
      <c r="A46" s="136" t="s">
        <v>71</v>
      </c>
      <c r="B46" s="136" t="s">
        <v>302</v>
      </c>
      <c r="C46" s="136" t="s">
        <v>303</v>
      </c>
      <c r="D46" s="136" t="s">
        <v>103</v>
      </c>
      <c r="E46" s="136" t="s">
        <v>104</v>
      </c>
      <c r="F46" s="136" t="s">
        <v>297</v>
      </c>
      <c r="G46" s="136" t="s">
        <v>298</v>
      </c>
      <c r="H46" s="138">
        <v>3000</v>
      </c>
      <c r="I46" s="138">
        <v>3000</v>
      </c>
      <c r="J46" s="138"/>
      <c r="K46" s="138"/>
      <c r="L46" s="138">
        <v>3000</v>
      </c>
      <c r="M46" s="136"/>
      <c r="N46" s="138"/>
      <c r="O46" s="138"/>
      <c r="P46" s="138"/>
      <c r="Q46" s="138"/>
      <c r="R46" s="138"/>
      <c r="S46" s="138"/>
      <c r="T46" s="138"/>
      <c r="U46" s="138"/>
      <c r="V46" s="138"/>
      <c r="W46" s="138"/>
    </row>
    <row r="47" ht="53.25" customHeight="1" outlineLevel="1" spans="1:23">
      <c r="A47" s="136" t="s">
        <v>71</v>
      </c>
      <c r="B47" s="136" t="s">
        <v>306</v>
      </c>
      <c r="C47" s="136" t="s">
        <v>307</v>
      </c>
      <c r="D47" s="136" t="s">
        <v>139</v>
      </c>
      <c r="E47" s="136" t="s">
        <v>127</v>
      </c>
      <c r="F47" s="136" t="s">
        <v>295</v>
      </c>
      <c r="G47" s="136" t="s">
        <v>296</v>
      </c>
      <c r="H47" s="138">
        <v>100800</v>
      </c>
      <c r="I47" s="138">
        <v>100800</v>
      </c>
      <c r="J47" s="138"/>
      <c r="K47" s="138"/>
      <c r="L47" s="138">
        <v>100800</v>
      </c>
      <c r="M47" s="136"/>
      <c r="N47" s="138"/>
      <c r="O47" s="138"/>
      <c r="P47" s="138"/>
      <c r="Q47" s="138"/>
      <c r="R47" s="138"/>
      <c r="S47" s="138"/>
      <c r="T47" s="138"/>
      <c r="U47" s="138"/>
      <c r="V47" s="138"/>
      <c r="W47" s="138"/>
    </row>
    <row r="48" ht="30.75" customHeight="1" spans="1:23">
      <c r="A48" s="142" t="s">
        <v>55</v>
      </c>
      <c r="B48" s="142"/>
      <c r="C48" s="142"/>
      <c r="D48" s="142"/>
      <c r="E48" s="142"/>
      <c r="F48" s="142"/>
      <c r="G48" s="142"/>
      <c r="H48" s="138">
        <v>4470472.83</v>
      </c>
      <c r="I48" s="138">
        <v>4470472.83</v>
      </c>
      <c r="J48" s="138"/>
      <c r="K48" s="138"/>
      <c r="L48" s="138">
        <v>4470472.83</v>
      </c>
      <c r="M48" s="138"/>
      <c r="N48" s="138"/>
      <c r="O48" s="138"/>
      <c r="P48" s="138"/>
      <c r="Q48" s="138"/>
      <c r="R48" s="138"/>
      <c r="S48" s="138"/>
      <c r="T48" s="138"/>
      <c r="U48" s="138"/>
      <c r="V48" s="138"/>
      <c r="W48" s="138"/>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5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workbookViewId="0">
      <selection activeCell="R9" sqref="R9"/>
    </sheetView>
  </sheetViews>
  <sheetFormatPr defaultColWidth="10.2857142857143" defaultRowHeight="15" customHeight="1"/>
  <cols>
    <col min="1" max="1" width="11.4285714285714" customWidth="1"/>
    <col min="2" max="2" width="14.8571428571429" customWidth="1"/>
    <col min="3" max="3" width="28.5714285714286" customWidth="1"/>
    <col min="4" max="4" width="25.2857142857143" customWidth="1"/>
    <col min="5" max="5" width="15.8571428571429" customWidth="1"/>
    <col min="6" max="6" width="15.1428571428571" customWidth="1"/>
    <col min="7" max="7" width="12.4285714285714" customWidth="1"/>
    <col min="8" max="8" width="16.7142857142857"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308</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8" t="str">
        <f>"2026"&amp;"年部门项目支出预算表"</f>
        <v>2026年部门项目支出预算表</v>
      </c>
      <c r="B2" s="128"/>
      <c r="C2" s="128" t="s">
        <v>84</v>
      </c>
      <c r="D2" s="128"/>
      <c r="E2" s="128"/>
      <c r="F2" s="128"/>
      <c r="G2" s="128"/>
      <c r="H2" s="128"/>
      <c r="I2" s="128"/>
      <c r="J2" s="128"/>
      <c r="K2" s="128"/>
      <c r="L2" s="128"/>
      <c r="M2" s="128"/>
      <c r="N2" s="128"/>
      <c r="O2" s="128"/>
      <c r="P2" s="128"/>
      <c r="Q2" s="128"/>
      <c r="R2" s="128"/>
      <c r="S2" s="128"/>
      <c r="T2" s="128"/>
      <c r="U2" s="128"/>
      <c r="V2" s="128"/>
      <c r="W2" s="128"/>
    </row>
    <row r="3" ht="18.75" customHeight="1" spans="1:23">
      <c r="A3" s="133" t="str">
        <f>"单位名称："&amp;"陇川县住房和城乡建设局"</f>
        <v>单位名称：陇川县住房和城乡建设局</v>
      </c>
      <c r="B3" s="133"/>
      <c r="C3" s="133"/>
      <c r="D3" s="133"/>
      <c r="E3" s="133"/>
      <c r="F3" s="133"/>
      <c r="G3" s="133"/>
      <c r="H3" s="134"/>
      <c r="I3" s="134"/>
      <c r="J3" s="134"/>
      <c r="K3" s="134"/>
      <c r="L3" s="134"/>
      <c r="M3" s="134"/>
      <c r="N3" s="134"/>
      <c r="O3" s="134"/>
      <c r="P3" s="134"/>
      <c r="Q3" s="134"/>
      <c r="R3" s="134"/>
      <c r="S3" s="134"/>
      <c r="T3" s="134"/>
      <c r="U3" s="134"/>
      <c r="V3" s="132" t="s">
        <v>1</v>
      </c>
      <c r="W3" s="132"/>
    </row>
    <row r="4" ht="26.25" customHeight="1" spans="1:23">
      <c r="A4" s="135" t="s">
        <v>309</v>
      </c>
      <c r="B4" s="135" t="s">
        <v>219</v>
      </c>
      <c r="C4" s="135" t="s">
        <v>220</v>
      </c>
      <c r="D4" s="135" t="s">
        <v>310</v>
      </c>
      <c r="E4" s="135" t="s">
        <v>221</v>
      </c>
      <c r="F4" s="135" t="s">
        <v>222</v>
      </c>
      <c r="G4" s="135" t="s">
        <v>311</v>
      </c>
      <c r="H4" s="135" t="s">
        <v>312</v>
      </c>
      <c r="I4" s="135" t="s">
        <v>55</v>
      </c>
      <c r="J4" s="135" t="s">
        <v>313</v>
      </c>
      <c r="K4" s="135"/>
      <c r="L4" s="135"/>
      <c r="M4" s="135"/>
      <c r="N4" s="135" t="s">
        <v>231</v>
      </c>
      <c r="O4" s="135"/>
      <c r="P4" s="135"/>
      <c r="Q4" s="135" t="s">
        <v>62</v>
      </c>
      <c r="R4" s="135" t="s">
        <v>76</v>
      </c>
      <c r="S4" s="135"/>
      <c r="T4" s="135"/>
      <c r="U4" s="135"/>
      <c r="V4" s="135"/>
      <c r="W4" s="135"/>
    </row>
    <row r="5" ht="26.25" customHeight="1" spans="1:23">
      <c r="A5" s="135"/>
      <c r="B5" s="135"/>
      <c r="C5" s="135"/>
      <c r="D5" s="135"/>
      <c r="E5" s="135"/>
      <c r="F5" s="135"/>
      <c r="G5" s="135"/>
      <c r="H5" s="135"/>
      <c r="I5" s="135"/>
      <c r="J5" s="135" t="s">
        <v>59</v>
      </c>
      <c r="K5" s="135"/>
      <c r="L5" s="135" t="s">
        <v>60</v>
      </c>
      <c r="M5" s="135" t="s">
        <v>61</v>
      </c>
      <c r="N5" s="135" t="s">
        <v>59</v>
      </c>
      <c r="O5" s="135" t="s">
        <v>60</v>
      </c>
      <c r="P5" s="135" t="s">
        <v>61</v>
      </c>
      <c r="Q5" s="135"/>
      <c r="R5" s="135" t="s">
        <v>58</v>
      </c>
      <c r="S5" s="135" t="s">
        <v>65</v>
      </c>
      <c r="T5" s="135" t="s">
        <v>66</v>
      </c>
      <c r="U5" s="135" t="s">
        <v>67</v>
      </c>
      <c r="V5" s="135" t="s">
        <v>68</v>
      </c>
      <c r="W5" s="135" t="s">
        <v>69</v>
      </c>
    </row>
    <row r="6" ht="60" customHeight="1" spans="1:23">
      <c r="A6" s="135"/>
      <c r="B6" s="135"/>
      <c r="C6" s="135"/>
      <c r="D6" s="135"/>
      <c r="E6" s="135"/>
      <c r="F6" s="135"/>
      <c r="G6" s="135"/>
      <c r="H6" s="135"/>
      <c r="I6" s="135"/>
      <c r="J6" s="135" t="s">
        <v>58</v>
      </c>
      <c r="K6" s="135" t="s">
        <v>314</v>
      </c>
      <c r="L6" s="135"/>
      <c r="M6" s="135"/>
      <c r="N6" s="135"/>
      <c r="O6" s="135"/>
      <c r="P6" s="135"/>
      <c r="Q6" s="135"/>
      <c r="R6" s="135"/>
      <c r="S6" s="135"/>
      <c r="T6" s="135"/>
      <c r="U6" s="135"/>
      <c r="V6" s="135"/>
      <c r="W6" s="135"/>
    </row>
    <row r="7" ht="18.75" customHeight="1" spans="1:23">
      <c r="A7" s="135" t="s">
        <v>84</v>
      </c>
      <c r="B7" s="135" t="s">
        <v>85</v>
      </c>
      <c r="C7" s="135" t="s">
        <v>86</v>
      </c>
      <c r="D7" s="135" t="s">
        <v>87</v>
      </c>
      <c r="E7" s="135" t="s">
        <v>88</v>
      </c>
      <c r="F7" s="135" t="s">
        <v>89</v>
      </c>
      <c r="G7" s="135" t="s">
        <v>90</v>
      </c>
      <c r="H7" s="135" t="s">
        <v>91</v>
      </c>
      <c r="I7" s="135" t="s">
        <v>92</v>
      </c>
      <c r="J7" s="135" t="s">
        <v>93</v>
      </c>
      <c r="K7" s="135" t="s">
        <v>94</v>
      </c>
      <c r="L7" s="135" t="s">
        <v>95</v>
      </c>
      <c r="M7" s="135" t="s">
        <v>96</v>
      </c>
      <c r="N7" s="135" t="s">
        <v>97</v>
      </c>
      <c r="O7" s="135" t="s">
        <v>98</v>
      </c>
      <c r="P7" s="135" t="s">
        <v>233</v>
      </c>
      <c r="Q7" s="135" t="s">
        <v>234</v>
      </c>
      <c r="R7" s="135" t="s">
        <v>235</v>
      </c>
      <c r="S7" s="135" t="s">
        <v>236</v>
      </c>
      <c r="T7" s="135" t="s">
        <v>237</v>
      </c>
      <c r="U7" s="135" t="s">
        <v>238</v>
      </c>
      <c r="V7" s="135" t="s">
        <v>239</v>
      </c>
      <c r="W7" s="135" t="s">
        <v>240</v>
      </c>
    </row>
    <row r="8" ht="52.5" customHeight="1" spans="1:23">
      <c r="A8" s="136"/>
      <c r="B8" s="136"/>
      <c r="C8" s="136" t="s">
        <v>315</v>
      </c>
      <c r="D8" s="136"/>
      <c r="E8" s="136"/>
      <c r="F8" s="136"/>
      <c r="G8" s="136"/>
      <c r="H8" s="136"/>
      <c r="I8" s="138">
        <v>360000</v>
      </c>
      <c r="J8" s="138">
        <v>360000</v>
      </c>
      <c r="K8" s="138">
        <v>360000</v>
      </c>
      <c r="L8" s="138"/>
      <c r="M8" s="138"/>
      <c r="N8" s="138"/>
      <c r="O8" s="138"/>
      <c r="P8" s="138"/>
      <c r="Q8" s="138"/>
      <c r="R8" s="138"/>
      <c r="S8" s="138"/>
      <c r="T8" s="138"/>
      <c r="U8" s="138"/>
      <c r="V8" s="138"/>
      <c r="W8" s="138"/>
    </row>
    <row r="9" ht="52.5" customHeight="1" outlineLevel="1" spans="1:23">
      <c r="A9" s="136" t="s">
        <v>316</v>
      </c>
      <c r="B9" s="136" t="s">
        <v>317</v>
      </c>
      <c r="C9" s="136" t="s">
        <v>315</v>
      </c>
      <c r="D9" s="136" t="s">
        <v>71</v>
      </c>
      <c r="E9" s="136" t="s">
        <v>126</v>
      </c>
      <c r="F9" s="136" t="s">
        <v>127</v>
      </c>
      <c r="G9" s="136" t="s">
        <v>297</v>
      </c>
      <c r="H9" s="136" t="s">
        <v>298</v>
      </c>
      <c r="I9" s="138">
        <v>39200</v>
      </c>
      <c r="J9" s="138">
        <v>39200</v>
      </c>
      <c r="K9" s="138">
        <v>39200</v>
      </c>
      <c r="L9" s="138"/>
      <c r="M9" s="138"/>
      <c r="N9" s="138"/>
      <c r="O9" s="138"/>
      <c r="P9" s="138"/>
      <c r="Q9" s="138"/>
      <c r="R9" s="138"/>
      <c r="S9" s="138"/>
      <c r="T9" s="138"/>
      <c r="U9" s="138"/>
      <c r="V9" s="138"/>
      <c r="W9" s="138"/>
    </row>
    <row r="10" ht="52.5" customHeight="1" outlineLevel="1" spans="1:23">
      <c r="A10" s="136" t="s">
        <v>316</v>
      </c>
      <c r="B10" s="136" t="s">
        <v>317</v>
      </c>
      <c r="C10" s="136" t="s">
        <v>315</v>
      </c>
      <c r="D10" s="136" t="s">
        <v>71</v>
      </c>
      <c r="E10" s="136" t="s">
        <v>126</v>
      </c>
      <c r="F10" s="136" t="s">
        <v>127</v>
      </c>
      <c r="G10" s="136" t="s">
        <v>277</v>
      </c>
      <c r="H10" s="136" t="s">
        <v>278</v>
      </c>
      <c r="I10" s="138">
        <v>33600</v>
      </c>
      <c r="J10" s="138">
        <v>33600</v>
      </c>
      <c r="K10" s="138">
        <v>33600</v>
      </c>
      <c r="L10" s="138"/>
      <c r="M10" s="138"/>
      <c r="N10" s="136"/>
      <c r="O10" s="136"/>
      <c r="P10" s="136"/>
      <c r="Q10" s="138"/>
      <c r="R10" s="138"/>
      <c r="S10" s="138"/>
      <c r="T10" s="138"/>
      <c r="U10" s="138"/>
      <c r="V10" s="138"/>
      <c r="W10" s="138"/>
    </row>
    <row r="11" ht="52.5" customHeight="1" outlineLevel="1" spans="1:23">
      <c r="A11" s="136" t="s">
        <v>316</v>
      </c>
      <c r="B11" s="136" t="s">
        <v>317</v>
      </c>
      <c r="C11" s="136" t="s">
        <v>315</v>
      </c>
      <c r="D11" s="136" t="s">
        <v>71</v>
      </c>
      <c r="E11" s="136" t="s">
        <v>126</v>
      </c>
      <c r="F11" s="136" t="s">
        <v>127</v>
      </c>
      <c r="G11" s="136" t="s">
        <v>289</v>
      </c>
      <c r="H11" s="136" t="s">
        <v>290</v>
      </c>
      <c r="I11" s="138">
        <v>217200</v>
      </c>
      <c r="J11" s="138">
        <v>217200</v>
      </c>
      <c r="K11" s="138">
        <v>217200</v>
      </c>
      <c r="L11" s="138"/>
      <c r="M11" s="138"/>
      <c r="N11" s="136"/>
      <c r="O11" s="136"/>
      <c r="P11" s="136"/>
      <c r="Q11" s="138"/>
      <c r="R11" s="138"/>
      <c r="S11" s="138"/>
      <c r="T11" s="138"/>
      <c r="U11" s="138"/>
      <c r="V11" s="138"/>
      <c r="W11" s="138"/>
    </row>
    <row r="12" ht="52.5" customHeight="1" outlineLevel="1" spans="1:23">
      <c r="A12" s="136" t="s">
        <v>316</v>
      </c>
      <c r="B12" s="136" t="s">
        <v>317</v>
      </c>
      <c r="C12" s="136" t="s">
        <v>315</v>
      </c>
      <c r="D12" s="136" t="s">
        <v>71</v>
      </c>
      <c r="E12" s="136" t="s">
        <v>126</v>
      </c>
      <c r="F12" s="136" t="s">
        <v>127</v>
      </c>
      <c r="G12" s="136" t="s">
        <v>295</v>
      </c>
      <c r="H12" s="136" t="s">
        <v>296</v>
      </c>
      <c r="I12" s="138">
        <v>70000</v>
      </c>
      <c r="J12" s="138">
        <v>70000</v>
      </c>
      <c r="K12" s="138">
        <v>70000</v>
      </c>
      <c r="L12" s="138"/>
      <c r="M12" s="138"/>
      <c r="N12" s="136"/>
      <c r="O12" s="136"/>
      <c r="P12" s="136"/>
      <c r="Q12" s="138"/>
      <c r="R12" s="138"/>
      <c r="S12" s="138"/>
      <c r="T12" s="138"/>
      <c r="U12" s="138"/>
      <c r="V12" s="138"/>
      <c r="W12" s="138"/>
    </row>
    <row r="13" ht="52.5" customHeight="1" spans="1:23">
      <c r="A13" s="136"/>
      <c r="B13" s="136"/>
      <c r="C13" s="136" t="s">
        <v>318</v>
      </c>
      <c r="D13" s="136"/>
      <c r="E13" s="136"/>
      <c r="F13" s="136"/>
      <c r="G13" s="136"/>
      <c r="H13" s="136"/>
      <c r="I13" s="138">
        <v>130000</v>
      </c>
      <c r="J13" s="138">
        <v>130000</v>
      </c>
      <c r="K13" s="138">
        <v>130000</v>
      </c>
      <c r="L13" s="138"/>
      <c r="M13" s="138"/>
      <c r="N13" s="136"/>
      <c r="O13" s="136"/>
      <c r="P13" s="136"/>
      <c r="Q13" s="138"/>
      <c r="R13" s="138"/>
      <c r="S13" s="138"/>
      <c r="T13" s="138"/>
      <c r="U13" s="138"/>
      <c r="V13" s="138"/>
      <c r="W13" s="138"/>
    </row>
    <row r="14" ht="52.5" customHeight="1" outlineLevel="1" spans="1:23">
      <c r="A14" s="136" t="s">
        <v>316</v>
      </c>
      <c r="B14" s="136" t="s">
        <v>319</v>
      </c>
      <c r="C14" s="136" t="s">
        <v>318</v>
      </c>
      <c r="D14" s="136" t="s">
        <v>71</v>
      </c>
      <c r="E14" s="136" t="s">
        <v>149</v>
      </c>
      <c r="F14" s="136" t="s">
        <v>148</v>
      </c>
      <c r="G14" s="136" t="s">
        <v>320</v>
      </c>
      <c r="H14" s="136" t="s">
        <v>321</v>
      </c>
      <c r="I14" s="138">
        <v>130000</v>
      </c>
      <c r="J14" s="138">
        <v>130000</v>
      </c>
      <c r="K14" s="138">
        <v>130000</v>
      </c>
      <c r="L14" s="138"/>
      <c r="M14" s="138"/>
      <c r="N14" s="136"/>
      <c r="O14" s="136"/>
      <c r="P14" s="136"/>
      <c r="Q14" s="138"/>
      <c r="R14" s="138"/>
      <c r="S14" s="138"/>
      <c r="T14" s="138"/>
      <c r="U14" s="138"/>
      <c r="V14" s="138"/>
      <c r="W14" s="138"/>
    </row>
    <row r="15" ht="52.5" customHeight="1" spans="1:23">
      <c r="A15" s="136"/>
      <c r="B15" s="136"/>
      <c r="C15" s="136" t="s">
        <v>322</v>
      </c>
      <c r="D15" s="136"/>
      <c r="E15" s="136"/>
      <c r="F15" s="136"/>
      <c r="G15" s="136"/>
      <c r="H15" s="136"/>
      <c r="I15" s="138">
        <v>679600</v>
      </c>
      <c r="J15" s="138">
        <v>679600</v>
      </c>
      <c r="K15" s="138">
        <v>679600</v>
      </c>
      <c r="L15" s="138"/>
      <c r="M15" s="138"/>
      <c r="N15" s="136"/>
      <c r="O15" s="136"/>
      <c r="P15" s="136"/>
      <c r="Q15" s="138"/>
      <c r="R15" s="138"/>
      <c r="S15" s="138"/>
      <c r="T15" s="138"/>
      <c r="U15" s="138"/>
      <c r="V15" s="138"/>
      <c r="W15" s="138"/>
    </row>
    <row r="16" ht="52.5" customHeight="1" outlineLevel="1" spans="1:23">
      <c r="A16" s="136" t="s">
        <v>316</v>
      </c>
      <c r="B16" s="136" t="s">
        <v>323</v>
      </c>
      <c r="C16" s="136" t="s">
        <v>322</v>
      </c>
      <c r="D16" s="136" t="s">
        <v>71</v>
      </c>
      <c r="E16" s="136" t="s">
        <v>130</v>
      </c>
      <c r="F16" s="136" t="s">
        <v>131</v>
      </c>
      <c r="G16" s="136" t="s">
        <v>320</v>
      </c>
      <c r="H16" s="136" t="s">
        <v>321</v>
      </c>
      <c r="I16" s="138">
        <v>679600</v>
      </c>
      <c r="J16" s="138">
        <v>679600</v>
      </c>
      <c r="K16" s="138">
        <v>679600</v>
      </c>
      <c r="L16" s="138"/>
      <c r="M16" s="138"/>
      <c r="N16" s="136"/>
      <c r="O16" s="136"/>
      <c r="P16" s="136"/>
      <c r="Q16" s="138"/>
      <c r="R16" s="138"/>
      <c r="S16" s="138"/>
      <c r="T16" s="138"/>
      <c r="U16" s="138"/>
      <c r="V16" s="138"/>
      <c r="W16" s="138"/>
    </row>
    <row r="17" ht="52.5" customHeight="1" spans="1:23">
      <c r="A17" s="136"/>
      <c r="B17" s="136"/>
      <c r="C17" s="136" t="s">
        <v>324</v>
      </c>
      <c r="D17" s="136"/>
      <c r="E17" s="136"/>
      <c r="F17" s="136"/>
      <c r="G17" s="136"/>
      <c r="H17" s="136"/>
      <c r="I17" s="138">
        <v>500000</v>
      </c>
      <c r="J17" s="138">
        <v>500000</v>
      </c>
      <c r="K17" s="138">
        <v>500000</v>
      </c>
      <c r="L17" s="138"/>
      <c r="M17" s="138"/>
      <c r="N17" s="136"/>
      <c r="O17" s="136"/>
      <c r="P17" s="136"/>
      <c r="Q17" s="138"/>
      <c r="R17" s="138"/>
      <c r="S17" s="138"/>
      <c r="T17" s="138"/>
      <c r="U17" s="138"/>
      <c r="V17" s="138"/>
      <c r="W17" s="138"/>
    </row>
    <row r="18" ht="52.5" customHeight="1" outlineLevel="1" spans="1:23">
      <c r="A18" s="136" t="s">
        <v>316</v>
      </c>
      <c r="B18" s="136" t="s">
        <v>325</v>
      </c>
      <c r="C18" s="136" t="s">
        <v>324</v>
      </c>
      <c r="D18" s="136" t="s">
        <v>71</v>
      </c>
      <c r="E18" s="136" t="s">
        <v>130</v>
      </c>
      <c r="F18" s="136" t="s">
        <v>131</v>
      </c>
      <c r="G18" s="136" t="s">
        <v>320</v>
      </c>
      <c r="H18" s="136" t="s">
        <v>321</v>
      </c>
      <c r="I18" s="138">
        <v>500000</v>
      </c>
      <c r="J18" s="138">
        <v>500000</v>
      </c>
      <c r="K18" s="138">
        <v>500000</v>
      </c>
      <c r="L18" s="138"/>
      <c r="M18" s="138"/>
      <c r="N18" s="136"/>
      <c r="O18" s="136"/>
      <c r="P18" s="136"/>
      <c r="Q18" s="138"/>
      <c r="R18" s="138"/>
      <c r="S18" s="138"/>
      <c r="T18" s="138"/>
      <c r="U18" s="138"/>
      <c r="V18" s="138"/>
      <c r="W18" s="138"/>
    </row>
    <row r="19" ht="52.5" customHeight="1" spans="1:23">
      <c r="A19" s="136"/>
      <c r="B19" s="136"/>
      <c r="C19" s="136" t="s">
        <v>326</v>
      </c>
      <c r="D19" s="136"/>
      <c r="E19" s="136"/>
      <c r="F19" s="136"/>
      <c r="G19" s="136"/>
      <c r="H19" s="136"/>
      <c r="I19" s="138">
        <v>2040000</v>
      </c>
      <c r="J19" s="138">
        <v>2040000</v>
      </c>
      <c r="K19" s="138">
        <v>2040000</v>
      </c>
      <c r="L19" s="138"/>
      <c r="M19" s="138"/>
      <c r="N19" s="136"/>
      <c r="O19" s="136"/>
      <c r="P19" s="136"/>
      <c r="Q19" s="138"/>
      <c r="R19" s="138"/>
      <c r="S19" s="138"/>
      <c r="T19" s="138"/>
      <c r="U19" s="138"/>
      <c r="V19" s="138"/>
      <c r="W19" s="138"/>
    </row>
    <row r="20" ht="52.5" customHeight="1" outlineLevel="1" spans="1:23">
      <c r="A20" s="136" t="s">
        <v>327</v>
      </c>
      <c r="B20" s="136" t="s">
        <v>328</v>
      </c>
      <c r="C20" s="136" t="s">
        <v>326</v>
      </c>
      <c r="D20" s="136" t="s">
        <v>71</v>
      </c>
      <c r="E20" s="136" t="s">
        <v>142</v>
      </c>
      <c r="F20" s="136" t="s">
        <v>143</v>
      </c>
      <c r="G20" s="136" t="s">
        <v>281</v>
      </c>
      <c r="H20" s="136" t="s">
        <v>282</v>
      </c>
      <c r="I20" s="138">
        <v>2040000</v>
      </c>
      <c r="J20" s="138">
        <v>2040000</v>
      </c>
      <c r="K20" s="138">
        <v>2040000</v>
      </c>
      <c r="L20" s="138"/>
      <c r="M20" s="138"/>
      <c r="N20" s="136"/>
      <c r="O20" s="136"/>
      <c r="P20" s="136"/>
      <c r="Q20" s="138"/>
      <c r="R20" s="138"/>
      <c r="S20" s="138"/>
      <c r="T20" s="138"/>
      <c r="U20" s="138"/>
      <c r="V20" s="138"/>
      <c r="W20" s="138"/>
    </row>
    <row r="21" ht="52.5" customHeight="1" spans="1:23">
      <c r="A21" s="136"/>
      <c r="B21" s="136"/>
      <c r="C21" s="136" t="s">
        <v>329</v>
      </c>
      <c r="D21" s="136"/>
      <c r="E21" s="136"/>
      <c r="F21" s="136"/>
      <c r="G21" s="136"/>
      <c r="H21" s="136"/>
      <c r="I21" s="138">
        <v>300000</v>
      </c>
      <c r="J21" s="138">
        <v>300000</v>
      </c>
      <c r="K21" s="138">
        <v>300000</v>
      </c>
      <c r="L21" s="138"/>
      <c r="M21" s="138"/>
      <c r="N21" s="136"/>
      <c r="O21" s="136"/>
      <c r="P21" s="136"/>
      <c r="Q21" s="138"/>
      <c r="R21" s="138"/>
      <c r="S21" s="138"/>
      <c r="T21" s="138"/>
      <c r="U21" s="138"/>
      <c r="V21" s="138"/>
      <c r="W21" s="138"/>
    </row>
    <row r="22" ht="52.5" customHeight="1" outlineLevel="1" spans="1:23">
      <c r="A22" s="136" t="s">
        <v>316</v>
      </c>
      <c r="B22" s="136" t="s">
        <v>330</v>
      </c>
      <c r="C22" s="136" t="s">
        <v>329</v>
      </c>
      <c r="D22" s="136" t="s">
        <v>71</v>
      </c>
      <c r="E22" s="136" t="s">
        <v>142</v>
      </c>
      <c r="F22" s="136" t="s">
        <v>143</v>
      </c>
      <c r="G22" s="136" t="s">
        <v>331</v>
      </c>
      <c r="H22" s="136" t="s">
        <v>332</v>
      </c>
      <c r="I22" s="138">
        <v>300000</v>
      </c>
      <c r="J22" s="138">
        <v>300000</v>
      </c>
      <c r="K22" s="138">
        <v>300000</v>
      </c>
      <c r="L22" s="138"/>
      <c r="M22" s="138"/>
      <c r="N22" s="136"/>
      <c r="O22" s="136"/>
      <c r="P22" s="136"/>
      <c r="Q22" s="138"/>
      <c r="R22" s="138"/>
      <c r="S22" s="138"/>
      <c r="T22" s="138"/>
      <c r="U22" s="138"/>
      <c r="V22" s="138"/>
      <c r="W22" s="138"/>
    </row>
    <row r="23" ht="52.5" customHeight="1" spans="1:23">
      <c r="A23" s="136"/>
      <c r="B23" s="136"/>
      <c r="C23" s="136" t="s">
        <v>333</v>
      </c>
      <c r="D23" s="136"/>
      <c r="E23" s="136"/>
      <c r="F23" s="136"/>
      <c r="G23" s="136"/>
      <c r="H23" s="136"/>
      <c r="I23" s="138">
        <v>1755000</v>
      </c>
      <c r="J23" s="138">
        <v>1755000</v>
      </c>
      <c r="K23" s="138">
        <v>1755000</v>
      </c>
      <c r="L23" s="138"/>
      <c r="M23" s="138"/>
      <c r="N23" s="136"/>
      <c r="O23" s="136"/>
      <c r="P23" s="136"/>
      <c r="Q23" s="138"/>
      <c r="R23" s="138"/>
      <c r="S23" s="138"/>
      <c r="T23" s="138"/>
      <c r="U23" s="138"/>
      <c r="V23" s="138"/>
      <c r="W23" s="138"/>
    </row>
    <row r="24" ht="52.5" customHeight="1" outlineLevel="1" spans="1:23">
      <c r="A24" s="136" t="s">
        <v>316</v>
      </c>
      <c r="B24" s="136" t="s">
        <v>334</v>
      </c>
      <c r="C24" s="136" t="s">
        <v>333</v>
      </c>
      <c r="D24" s="136" t="s">
        <v>71</v>
      </c>
      <c r="E24" s="136" t="s">
        <v>130</v>
      </c>
      <c r="F24" s="136" t="s">
        <v>131</v>
      </c>
      <c r="G24" s="136" t="s">
        <v>320</v>
      </c>
      <c r="H24" s="136" t="s">
        <v>321</v>
      </c>
      <c r="I24" s="138">
        <v>1755000</v>
      </c>
      <c r="J24" s="138">
        <v>1755000</v>
      </c>
      <c r="K24" s="138">
        <v>1755000</v>
      </c>
      <c r="L24" s="138"/>
      <c r="M24" s="138"/>
      <c r="N24" s="136"/>
      <c r="O24" s="136"/>
      <c r="P24" s="136"/>
      <c r="Q24" s="138"/>
      <c r="R24" s="138"/>
      <c r="S24" s="138"/>
      <c r="T24" s="138"/>
      <c r="U24" s="138"/>
      <c r="V24" s="138"/>
      <c r="W24" s="138"/>
    </row>
    <row r="25" ht="52.5" customHeight="1" spans="1:23">
      <c r="A25" s="136"/>
      <c r="B25" s="136"/>
      <c r="C25" s="136" t="s">
        <v>335</v>
      </c>
      <c r="D25" s="136"/>
      <c r="E25" s="136"/>
      <c r="F25" s="136"/>
      <c r="G25" s="136"/>
      <c r="H25" s="136"/>
      <c r="I25" s="138">
        <v>8593300</v>
      </c>
      <c r="J25" s="138">
        <v>8593300</v>
      </c>
      <c r="K25" s="138">
        <v>8593300</v>
      </c>
      <c r="L25" s="138"/>
      <c r="M25" s="138"/>
      <c r="N25" s="136"/>
      <c r="O25" s="136"/>
      <c r="P25" s="136"/>
      <c r="Q25" s="138"/>
      <c r="R25" s="138"/>
      <c r="S25" s="138"/>
      <c r="T25" s="138"/>
      <c r="U25" s="138"/>
      <c r="V25" s="138"/>
      <c r="W25" s="138"/>
    </row>
    <row r="26" ht="52.5" customHeight="1" outlineLevel="1" spans="1:23">
      <c r="A26" s="136" t="s">
        <v>316</v>
      </c>
      <c r="B26" s="136" t="s">
        <v>336</v>
      </c>
      <c r="C26" s="136" t="s">
        <v>335</v>
      </c>
      <c r="D26" s="136" t="s">
        <v>71</v>
      </c>
      <c r="E26" s="136" t="s">
        <v>134</v>
      </c>
      <c r="F26" s="136" t="s">
        <v>133</v>
      </c>
      <c r="G26" s="136" t="s">
        <v>320</v>
      </c>
      <c r="H26" s="136" t="s">
        <v>321</v>
      </c>
      <c r="I26" s="138">
        <v>8593300</v>
      </c>
      <c r="J26" s="138">
        <v>8593300</v>
      </c>
      <c r="K26" s="138">
        <v>8593300</v>
      </c>
      <c r="L26" s="138"/>
      <c r="M26" s="138"/>
      <c r="N26" s="136"/>
      <c r="O26" s="136"/>
      <c r="P26" s="136"/>
      <c r="Q26" s="138"/>
      <c r="R26" s="138"/>
      <c r="S26" s="138"/>
      <c r="T26" s="138"/>
      <c r="U26" s="138"/>
      <c r="V26" s="138"/>
      <c r="W26" s="138"/>
    </row>
    <row r="27" ht="52.5" customHeight="1" spans="1:23">
      <c r="A27" s="136"/>
      <c r="B27" s="136"/>
      <c r="C27" s="136" t="s">
        <v>337</v>
      </c>
      <c r="D27" s="136"/>
      <c r="E27" s="136"/>
      <c r="F27" s="136"/>
      <c r="G27" s="136"/>
      <c r="H27" s="136"/>
      <c r="I27" s="138">
        <v>500000</v>
      </c>
      <c r="J27" s="138">
        <v>500000</v>
      </c>
      <c r="K27" s="138">
        <v>500000</v>
      </c>
      <c r="L27" s="138"/>
      <c r="M27" s="138"/>
      <c r="N27" s="136"/>
      <c r="O27" s="136"/>
      <c r="P27" s="136"/>
      <c r="Q27" s="138"/>
      <c r="R27" s="138"/>
      <c r="S27" s="138"/>
      <c r="T27" s="138"/>
      <c r="U27" s="138"/>
      <c r="V27" s="138"/>
      <c r="W27" s="138"/>
    </row>
    <row r="28" ht="52.5" customHeight="1" outlineLevel="1" spans="1:23">
      <c r="A28" s="136" t="s">
        <v>316</v>
      </c>
      <c r="B28" s="136" t="s">
        <v>338</v>
      </c>
      <c r="C28" s="136" t="s">
        <v>337</v>
      </c>
      <c r="D28" s="136" t="s">
        <v>71</v>
      </c>
      <c r="E28" s="136" t="s">
        <v>130</v>
      </c>
      <c r="F28" s="136" t="s">
        <v>131</v>
      </c>
      <c r="G28" s="136" t="s">
        <v>320</v>
      </c>
      <c r="H28" s="136" t="s">
        <v>321</v>
      </c>
      <c r="I28" s="138">
        <v>500000</v>
      </c>
      <c r="J28" s="138">
        <v>500000</v>
      </c>
      <c r="K28" s="138">
        <v>500000</v>
      </c>
      <c r="L28" s="138"/>
      <c r="M28" s="138"/>
      <c r="N28" s="136"/>
      <c r="O28" s="136"/>
      <c r="P28" s="136"/>
      <c r="Q28" s="138"/>
      <c r="R28" s="138"/>
      <c r="S28" s="138"/>
      <c r="T28" s="138"/>
      <c r="U28" s="138"/>
      <c r="V28" s="138"/>
      <c r="W28" s="138"/>
    </row>
    <row r="29" ht="52.5" customHeight="1" spans="1:23">
      <c r="A29" s="136"/>
      <c r="B29" s="136"/>
      <c r="C29" s="136" t="s">
        <v>339</v>
      </c>
      <c r="D29" s="136"/>
      <c r="E29" s="136"/>
      <c r="F29" s="136"/>
      <c r="G29" s="136"/>
      <c r="H29" s="136"/>
      <c r="I29" s="138">
        <v>300000</v>
      </c>
      <c r="J29" s="138">
        <v>300000</v>
      </c>
      <c r="K29" s="138">
        <v>300000</v>
      </c>
      <c r="L29" s="138"/>
      <c r="M29" s="138"/>
      <c r="N29" s="136"/>
      <c r="O29" s="136"/>
      <c r="P29" s="136"/>
      <c r="Q29" s="138"/>
      <c r="R29" s="138"/>
      <c r="S29" s="138"/>
      <c r="T29" s="138"/>
      <c r="U29" s="138"/>
      <c r="V29" s="138"/>
      <c r="W29" s="138"/>
    </row>
    <row r="30" ht="52.5" customHeight="1" outlineLevel="1" spans="1:23">
      <c r="A30" s="136" t="s">
        <v>316</v>
      </c>
      <c r="B30" s="136" t="s">
        <v>340</v>
      </c>
      <c r="C30" s="136" t="s">
        <v>339</v>
      </c>
      <c r="D30" s="136" t="s">
        <v>71</v>
      </c>
      <c r="E30" s="136" t="s">
        <v>142</v>
      </c>
      <c r="F30" s="136" t="s">
        <v>143</v>
      </c>
      <c r="G30" s="136" t="s">
        <v>331</v>
      </c>
      <c r="H30" s="136" t="s">
        <v>332</v>
      </c>
      <c r="I30" s="138">
        <v>300000</v>
      </c>
      <c r="J30" s="138">
        <v>300000</v>
      </c>
      <c r="K30" s="138">
        <v>300000</v>
      </c>
      <c r="L30" s="138"/>
      <c r="M30" s="138"/>
      <c r="N30" s="136"/>
      <c r="O30" s="136"/>
      <c r="P30" s="136"/>
      <c r="Q30" s="138"/>
      <c r="R30" s="138"/>
      <c r="S30" s="138"/>
      <c r="T30" s="138"/>
      <c r="U30" s="138"/>
      <c r="V30" s="138"/>
      <c r="W30" s="138"/>
    </row>
    <row r="31" ht="52.5" customHeight="1" spans="1:23">
      <c r="A31" s="136"/>
      <c r="B31" s="136"/>
      <c r="C31" s="136" t="s">
        <v>341</v>
      </c>
      <c r="D31" s="136"/>
      <c r="E31" s="136"/>
      <c r="F31" s="136"/>
      <c r="G31" s="136"/>
      <c r="H31" s="136"/>
      <c r="I31" s="138">
        <v>900000</v>
      </c>
      <c r="J31" s="138">
        <v>900000</v>
      </c>
      <c r="K31" s="138">
        <v>900000</v>
      </c>
      <c r="L31" s="138"/>
      <c r="M31" s="138"/>
      <c r="N31" s="136"/>
      <c r="O31" s="136"/>
      <c r="P31" s="136"/>
      <c r="Q31" s="138"/>
      <c r="R31" s="138"/>
      <c r="S31" s="138"/>
      <c r="T31" s="138"/>
      <c r="U31" s="138"/>
      <c r="V31" s="138"/>
      <c r="W31" s="138"/>
    </row>
    <row r="32" ht="52.5" customHeight="1" outlineLevel="1" spans="1:23">
      <c r="A32" s="136" t="s">
        <v>316</v>
      </c>
      <c r="B32" s="136" t="s">
        <v>342</v>
      </c>
      <c r="C32" s="136" t="s">
        <v>341</v>
      </c>
      <c r="D32" s="136" t="s">
        <v>71</v>
      </c>
      <c r="E32" s="136" t="s">
        <v>154</v>
      </c>
      <c r="F32" s="136" t="s">
        <v>155</v>
      </c>
      <c r="G32" s="136" t="s">
        <v>343</v>
      </c>
      <c r="H32" s="136" t="s">
        <v>344</v>
      </c>
      <c r="I32" s="138">
        <v>900000</v>
      </c>
      <c r="J32" s="138">
        <v>900000</v>
      </c>
      <c r="K32" s="138">
        <v>900000</v>
      </c>
      <c r="L32" s="138"/>
      <c r="M32" s="138"/>
      <c r="N32" s="136"/>
      <c r="O32" s="136"/>
      <c r="P32" s="136"/>
      <c r="Q32" s="138"/>
      <c r="R32" s="138"/>
      <c r="S32" s="138"/>
      <c r="T32" s="138"/>
      <c r="U32" s="138"/>
      <c r="V32" s="138"/>
      <c r="W32" s="138"/>
    </row>
    <row r="33" ht="52.5" customHeight="1" spans="1:23">
      <c r="A33" s="136"/>
      <c r="B33" s="136"/>
      <c r="C33" s="136" t="s">
        <v>345</v>
      </c>
      <c r="D33" s="136"/>
      <c r="E33" s="136"/>
      <c r="F33" s="136"/>
      <c r="G33" s="136"/>
      <c r="H33" s="136"/>
      <c r="I33" s="138">
        <v>300000</v>
      </c>
      <c r="J33" s="138">
        <v>300000</v>
      </c>
      <c r="K33" s="138">
        <v>300000</v>
      </c>
      <c r="L33" s="138"/>
      <c r="M33" s="138"/>
      <c r="N33" s="136"/>
      <c r="O33" s="136"/>
      <c r="P33" s="136"/>
      <c r="Q33" s="138"/>
      <c r="R33" s="138"/>
      <c r="S33" s="138"/>
      <c r="T33" s="138"/>
      <c r="U33" s="138"/>
      <c r="V33" s="138"/>
      <c r="W33" s="138"/>
    </row>
    <row r="34" ht="52.5" customHeight="1" outlineLevel="1" spans="1:23">
      <c r="A34" s="136" t="s">
        <v>316</v>
      </c>
      <c r="B34" s="136" t="s">
        <v>346</v>
      </c>
      <c r="C34" s="136" t="s">
        <v>345</v>
      </c>
      <c r="D34" s="136" t="s">
        <v>71</v>
      </c>
      <c r="E34" s="136" t="s">
        <v>146</v>
      </c>
      <c r="F34" s="136" t="s">
        <v>145</v>
      </c>
      <c r="G34" s="136" t="s">
        <v>320</v>
      </c>
      <c r="H34" s="136" t="s">
        <v>321</v>
      </c>
      <c r="I34" s="138">
        <v>300000</v>
      </c>
      <c r="J34" s="138">
        <v>300000</v>
      </c>
      <c r="K34" s="138">
        <v>300000</v>
      </c>
      <c r="L34" s="138"/>
      <c r="M34" s="138"/>
      <c r="N34" s="136"/>
      <c r="O34" s="136"/>
      <c r="P34" s="136"/>
      <c r="Q34" s="138"/>
      <c r="R34" s="138"/>
      <c r="S34" s="138"/>
      <c r="T34" s="138"/>
      <c r="U34" s="138"/>
      <c r="V34" s="138"/>
      <c r="W34" s="138"/>
    </row>
    <row r="35" ht="30" customHeight="1" spans="1:23">
      <c r="A35" s="137" t="s">
        <v>55</v>
      </c>
      <c r="B35" s="137"/>
      <c r="C35" s="137"/>
      <c r="D35" s="137"/>
      <c r="E35" s="137"/>
      <c r="F35" s="137"/>
      <c r="G35" s="137"/>
      <c r="H35" s="137"/>
      <c r="I35" s="138">
        <v>16357900</v>
      </c>
      <c r="J35" s="138">
        <v>16357900</v>
      </c>
      <c r="K35" s="138">
        <v>16357900</v>
      </c>
      <c r="L35" s="138"/>
      <c r="M35" s="138"/>
      <c r="N35" s="138"/>
      <c r="O35" s="138"/>
      <c r="P35" s="138"/>
      <c r="Q35" s="138"/>
      <c r="R35" s="138"/>
      <c r="S35" s="138"/>
      <c r="T35" s="138"/>
      <c r="U35" s="138"/>
      <c r="V35" s="138"/>
      <c r="W35" s="138"/>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4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showZeros="0" workbookViewId="0">
      <selection activeCell="M8" sqref="M8"/>
    </sheetView>
  </sheetViews>
  <sheetFormatPr defaultColWidth="10.2857142857143" defaultRowHeight="15" customHeight="1"/>
  <cols>
    <col min="1" max="1" width="17.8571428571429" customWidth="1"/>
    <col min="2" max="2" width="17.1428571428571" customWidth="1"/>
    <col min="3" max="9" width="14.2857142857143" customWidth="1"/>
    <col min="10" max="10" width="45.8571428571429" customWidth="1"/>
  </cols>
  <sheetData>
    <row r="1" ht="18.75" customHeight="1" spans="1:10">
      <c r="A1" s="127"/>
      <c r="B1" s="127"/>
      <c r="C1" s="127"/>
      <c r="D1" s="127"/>
      <c r="E1" s="127"/>
      <c r="F1" s="127"/>
      <c r="G1" s="127"/>
      <c r="H1" s="127"/>
      <c r="I1" s="127"/>
      <c r="J1" s="131" t="s">
        <v>347</v>
      </c>
    </row>
    <row r="2" ht="34.5" customHeight="1" spans="1:10">
      <c r="A2" s="128" t="str">
        <f>"2026"&amp;"年部门项目支出绩效目标表"</f>
        <v>2026年部门项目支出绩效目标表</v>
      </c>
      <c r="B2" s="128"/>
      <c r="C2" s="128"/>
      <c r="D2" s="128"/>
      <c r="E2" s="128"/>
      <c r="F2" s="128"/>
      <c r="G2" s="128"/>
      <c r="H2" s="128"/>
      <c r="I2" s="128"/>
      <c r="J2" s="128"/>
    </row>
    <row r="3" ht="18.75" customHeight="1" spans="1:10">
      <c r="A3" s="127" t="str">
        <f>"单位名称："&amp;"陇川县住房和城乡建设局"</f>
        <v>单位名称：陇川县住房和城乡建设局</v>
      </c>
      <c r="B3" s="127"/>
      <c r="C3" s="127"/>
      <c r="D3" s="127"/>
      <c r="E3" s="127"/>
      <c r="F3" s="127"/>
      <c r="G3" s="127"/>
      <c r="H3" s="127"/>
      <c r="I3" s="127"/>
      <c r="J3" s="127"/>
    </row>
    <row r="4" ht="22.5" customHeight="1" spans="1:10">
      <c r="A4" s="129" t="s">
        <v>348</v>
      </c>
      <c r="B4" s="129" t="s">
        <v>349</v>
      </c>
      <c r="C4" s="129" t="s">
        <v>350</v>
      </c>
      <c r="D4" s="129" t="s">
        <v>351</v>
      </c>
      <c r="E4" s="129" t="s">
        <v>352</v>
      </c>
      <c r="F4" s="129" t="s">
        <v>353</v>
      </c>
      <c r="G4" s="129" t="s">
        <v>354</v>
      </c>
      <c r="H4" s="129" t="s">
        <v>355</v>
      </c>
      <c r="I4" s="129" t="s">
        <v>356</v>
      </c>
      <c r="J4" s="129" t="s">
        <v>357</v>
      </c>
    </row>
    <row r="5" ht="22.5" customHeight="1" spans="1:10">
      <c r="A5" s="129" t="s">
        <v>84</v>
      </c>
      <c r="B5" s="129" t="s">
        <v>85</v>
      </c>
      <c r="C5" s="129" t="s">
        <v>86</v>
      </c>
      <c r="D5" s="129" t="s">
        <v>87</v>
      </c>
      <c r="E5" s="129" t="s">
        <v>88</v>
      </c>
      <c r="F5" s="129" t="s">
        <v>89</v>
      </c>
      <c r="G5" s="129" t="s">
        <v>90</v>
      </c>
      <c r="H5" s="129" t="s">
        <v>91</v>
      </c>
      <c r="I5" s="129" t="s">
        <v>92</v>
      </c>
      <c r="J5" s="129" t="s">
        <v>93</v>
      </c>
    </row>
    <row r="6" ht="52.5" customHeight="1" spans="1:10">
      <c r="A6" s="129" t="s">
        <v>71</v>
      </c>
      <c r="B6" s="129"/>
      <c r="C6" s="129"/>
      <c r="D6" s="129"/>
      <c r="E6" s="129"/>
      <c r="F6" s="129"/>
      <c r="G6" s="129"/>
      <c r="H6" s="129"/>
      <c r="I6" s="129"/>
      <c r="J6" s="129"/>
    </row>
    <row r="7" ht="52.5" customHeight="1" outlineLevel="1" spans="1:10">
      <c r="A7" s="130" t="s">
        <v>333</v>
      </c>
      <c r="B7" s="130" t="s">
        <v>358</v>
      </c>
      <c r="C7" s="130" t="s">
        <v>359</v>
      </c>
      <c r="D7" s="130" t="s">
        <v>360</v>
      </c>
      <c r="E7" s="130" t="s">
        <v>361</v>
      </c>
      <c r="F7" s="130" t="s">
        <v>362</v>
      </c>
      <c r="G7" s="129" t="s">
        <v>363</v>
      </c>
      <c r="H7" s="129" t="s">
        <v>364</v>
      </c>
      <c r="I7" s="130" t="s">
        <v>365</v>
      </c>
      <c r="J7" s="130" t="s">
        <v>366</v>
      </c>
    </row>
    <row r="8" ht="52.5" customHeight="1" outlineLevel="1" spans="1:10">
      <c r="A8" s="130" t="s">
        <v>333</v>
      </c>
      <c r="B8" s="130" t="s">
        <v>358</v>
      </c>
      <c r="C8" s="130" t="s">
        <v>367</v>
      </c>
      <c r="D8" s="130" t="s">
        <v>368</v>
      </c>
      <c r="E8" s="130" t="s">
        <v>369</v>
      </c>
      <c r="F8" s="130" t="s">
        <v>370</v>
      </c>
      <c r="G8" s="129" t="s">
        <v>371</v>
      </c>
      <c r="H8" s="129" t="s">
        <v>372</v>
      </c>
      <c r="I8" s="130" t="s">
        <v>365</v>
      </c>
      <c r="J8" s="130" t="s">
        <v>373</v>
      </c>
    </row>
    <row r="9" ht="52.5" customHeight="1" outlineLevel="1" spans="1:10">
      <c r="A9" s="130" t="s">
        <v>333</v>
      </c>
      <c r="B9" s="130" t="s">
        <v>358</v>
      </c>
      <c r="C9" s="130" t="s">
        <v>374</v>
      </c>
      <c r="D9" s="130" t="s">
        <v>375</v>
      </c>
      <c r="E9" s="130" t="s">
        <v>376</v>
      </c>
      <c r="F9" s="130" t="s">
        <v>370</v>
      </c>
      <c r="G9" s="129" t="s">
        <v>371</v>
      </c>
      <c r="H9" s="129" t="s">
        <v>372</v>
      </c>
      <c r="I9" s="130" t="s">
        <v>365</v>
      </c>
      <c r="J9" s="130" t="s">
        <v>377</v>
      </c>
    </row>
    <row r="10" ht="52.5" customHeight="1" outlineLevel="1" spans="1:10">
      <c r="A10" s="130" t="s">
        <v>315</v>
      </c>
      <c r="B10" s="130" t="s">
        <v>378</v>
      </c>
      <c r="C10" s="130" t="s">
        <v>359</v>
      </c>
      <c r="D10" s="130" t="s">
        <v>360</v>
      </c>
      <c r="E10" s="130" t="s">
        <v>379</v>
      </c>
      <c r="F10" s="130" t="s">
        <v>362</v>
      </c>
      <c r="G10" s="129" t="s">
        <v>380</v>
      </c>
      <c r="H10" s="129" t="s">
        <v>381</v>
      </c>
      <c r="I10" s="130" t="s">
        <v>365</v>
      </c>
      <c r="J10" s="130" t="s">
        <v>382</v>
      </c>
    </row>
    <row r="11" ht="52.5" customHeight="1" outlineLevel="1" spans="1:10">
      <c r="A11" s="130" t="s">
        <v>315</v>
      </c>
      <c r="B11" s="130" t="s">
        <v>378</v>
      </c>
      <c r="C11" s="130" t="s">
        <v>367</v>
      </c>
      <c r="D11" s="130" t="s">
        <v>383</v>
      </c>
      <c r="E11" s="130" t="s">
        <v>384</v>
      </c>
      <c r="F11" s="130" t="s">
        <v>370</v>
      </c>
      <c r="G11" s="129" t="s">
        <v>371</v>
      </c>
      <c r="H11" s="129" t="s">
        <v>372</v>
      </c>
      <c r="I11" s="130" t="s">
        <v>365</v>
      </c>
      <c r="J11" s="130" t="s">
        <v>385</v>
      </c>
    </row>
    <row r="12" ht="52.5" customHeight="1" outlineLevel="1" spans="1:10">
      <c r="A12" s="130" t="s">
        <v>315</v>
      </c>
      <c r="B12" s="130" t="s">
        <v>378</v>
      </c>
      <c r="C12" s="130" t="s">
        <v>374</v>
      </c>
      <c r="D12" s="130" t="s">
        <v>375</v>
      </c>
      <c r="E12" s="130" t="s">
        <v>386</v>
      </c>
      <c r="F12" s="130" t="s">
        <v>370</v>
      </c>
      <c r="G12" s="129" t="s">
        <v>387</v>
      </c>
      <c r="H12" s="129" t="s">
        <v>372</v>
      </c>
      <c r="I12" s="130" t="s">
        <v>365</v>
      </c>
      <c r="J12" s="130" t="s">
        <v>385</v>
      </c>
    </row>
    <row r="13" ht="52.5" customHeight="1" outlineLevel="1" spans="1:10">
      <c r="A13" s="130" t="s">
        <v>322</v>
      </c>
      <c r="B13" s="130" t="s">
        <v>388</v>
      </c>
      <c r="C13" s="130" t="s">
        <v>359</v>
      </c>
      <c r="D13" s="130" t="s">
        <v>389</v>
      </c>
      <c r="E13" s="130" t="s">
        <v>390</v>
      </c>
      <c r="F13" s="130" t="s">
        <v>362</v>
      </c>
      <c r="G13" s="129" t="s">
        <v>391</v>
      </c>
      <c r="H13" s="129" t="s">
        <v>372</v>
      </c>
      <c r="I13" s="130" t="s">
        <v>365</v>
      </c>
      <c r="J13" s="130" t="s">
        <v>392</v>
      </c>
    </row>
    <row r="14" ht="52.5" customHeight="1" outlineLevel="1" spans="1:10">
      <c r="A14" s="130" t="s">
        <v>322</v>
      </c>
      <c r="B14" s="130" t="s">
        <v>388</v>
      </c>
      <c r="C14" s="130" t="s">
        <v>367</v>
      </c>
      <c r="D14" s="130" t="s">
        <v>383</v>
      </c>
      <c r="E14" s="130" t="s">
        <v>393</v>
      </c>
      <c r="F14" s="130" t="s">
        <v>370</v>
      </c>
      <c r="G14" s="129" t="s">
        <v>371</v>
      </c>
      <c r="H14" s="129" t="s">
        <v>372</v>
      </c>
      <c r="I14" s="130" t="s">
        <v>365</v>
      </c>
      <c r="J14" s="130" t="s">
        <v>394</v>
      </c>
    </row>
    <row r="15" ht="52.5" customHeight="1" outlineLevel="1" spans="1:10">
      <c r="A15" s="130" t="s">
        <v>322</v>
      </c>
      <c r="B15" s="130" t="s">
        <v>388</v>
      </c>
      <c r="C15" s="130" t="s">
        <v>374</v>
      </c>
      <c r="D15" s="130" t="s">
        <v>375</v>
      </c>
      <c r="E15" s="130" t="s">
        <v>395</v>
      </c>
      <c r="F15" s="130" t="s">
        <v>370</v>
      </c>
      <c r="G15" s="129" t="s">
        <v>371</v>
      </c>
      <c r="H15" s="129" t="s">
        <v>372</v>
      </c>
      <c r="I15" s="130" t="s">
        <v>365</v>
      </c>
      <c r="J15" s="130" t="s">
        <v>396</v>
      </c>
    </row>
    <row r="16" ht="52.5" customHeight="1" outlineLevel="1" spans="1:10">
      <c r="A16" s="130" t="s">
        <v>324</v>
      </c>
      <c r="B16" s="130" t="s">
        <v>397</v>
      </c>
      <c r="C16" s="130" t="s">
        <v>359</v>
      </c>
      <c r="D16" s="130" t="s">
        <v>398</v>
      </c>
      <c r="E16" s="130" t="s">
        <v>399</v>
      </c>
      <c r="F16" s="130" t="s">
        <v>370</v>
      </c>
      <c r="G16" s="129" t="s">
        <v>371</v>
      </c>
      <c r="H16" s="129" t="s">
        <v>372</v>
      </c>
      <c r="I16" s="130" t="s">
        <v>365</v>
      </c>
      <c r="J16" s="130" t="s">
        <v>400</v>
      </c>
    </row>
    <row r="17" ht="52.5" customHeight="1" outlineLevel="1" spans="1:10">
      <c r="A17" s="130" t="s">
        <v>324</v>
      </c>
      <c r="B17" s="130" t="s">
        <v>397</v>
      </c>
      <c r="C17" s="130" t="s">
        <v>367</v>
      </c>
      <c r="D17" s="130" t="s">
        <v>383</v>
      </c>
      <c r="E17" s="130" t="s">
        <v>401</v>
      </c>
      <c r="F17" s="130" t="s">
        <v>370</v>
      </c>
      <c r="G17" s="129" t="s">
        <v>371</v>
      </c>
      <c r="H17" s="129" t="s">
        <v>372</v>
      </c>
      <c r="I17" s="130" t="s">
        <v>365</v>
      </c>
      <c r="J17" s="130" t="s">
        <v>402</v>
      </c>
    </row>
    <row r="18" ht="52.5" customHeight="1" outlineLevel="1" spans="1:10">
      <c r="A18" s="130" t="s">
        <v>324</v>
      </c>
      <c r="B18" s="130" t="s">
        <v>397</v>
      </c>
      <c r="C18" s="130" t="s">
        <v>374</v>
      </c>
      <c r="D18" s="130" t="s">
        <v>375</v>
      </c>
      <c r="E18" s="130" t="s">
        <v>403</v>
      </c>
      <c r="F18" s="130" t="s">
        <v>370</v>
      </c>
      <c r="G18" s="129" t="s">
        <v>404</v>
      </c>
      <c r="H18" s="129" t="s">
        <v>372</v>
      </c>
      <c r="I18" s="130" t="s">
        <v>365</v>
      </c>
      <c r="J18" s="130" t="s">
        <v>405</v>
      </c>
    </row>
    <row r="19" ht="52.5" customHeight="1" outlineLevel="1" spans="1:10">
      <c r="A19" s="130" t="s">
        <v>337</v>
      </c>
      <c r="B19" s="130" t="s">
        <v>406</v>
      </c>
      <c r="C19" s="130" t="s">
        <v>359</v>
      </c>
      <c r="D19" s="130" t="s">
        <v>398</v>
      </c>
      <c r="E19" s="130" t="s">
        <v>407</v>
      </c>
      <c r="F19" s="130" t="s">
        <v>370</v>
      </c>
      <c r="G19" s="129" t="s">
        <v>371</v>
      </c>
      <c r="H19" s="129" t="s">
        <v>372</v>
      </c>
      <c r="I19" s="130" t="s">
        <v>365</v>
      </c>
      <c r="J19" s="130" t="s">
        <v>408</v>
      </c>
    </row>
    <row r="20" ht="52.5" customHeight="1" outlineLevel="1" spans="1:10">
      <c r="A20" s="130" t="s">
        <v>337</v>
      </c>
      <c r="B20" s="130" t="s">
        <v>406</v>
      </c>
      <c r="C20" s="130" t="s">
        <v>367</v>
      </c>
      <c r="D20" s="130" t="s">
        <v>383</v>
      </c>
      <c r="E20" s="130" t="s">
        <v>409</v>
      </c>
      <c r="F20" s="130" t="s">
        <v>370</v>
      </c>
      <c r="G20" s="129" t="s">
        <v>371</v>
      </c>
      <c r="H20" s="129" t="s">
        <v>372</v>
      </c>
      <c r="I20" s="130" t="s">
        <v>365</v>
      </c>
      <c r="J20" s="130" t="s">
        <v>410</v>
      </c>
    </row>
    <row r="21" ht="52.5" customHeight="1" outlineLevel="1" spans="1:10">
      <c r="A21" s="130" t="s">
        <v>337</v>
      </c>
      <c r="B21" s="130" t="s">
        <v>406</v>
      </c>
      <c r="C21" s="130" t="s">
        <v>374</v>
      </c>
      <c r="D21" s="130" t="s">
        <v>375</v>
      </c>
      <c r="E21" s="130" t="s">
        <v>403</v>
      </c>
      <c r="F21" s="130" t="s">
        <v>370</v>
      </c>
      <c r="G21" s="129" t="s">
        <v>371</v>
      </c>
      <c r="H21" s="129" t="s">
        <v>372</v>
      </c>
      <c r="I21" s="130" t="s">
        <v>365</v>
      </c>
      <c r="J21" s="130" t="s">
        <v>405</v>
      </c>
    </row>
    <row r="22" ht="52.5" customHeight="1" outlineLevel="1" spans="1:10">
      <c r="A22" s="130" t="s">
        <v>345</v>
      </c>
      <c r="B22" s="130" t="s">
        <v>411</v>
      </c>
      <c r="C22" s="130" t="s">
        <v>359</v>
      </c>
      <c r="D22" s="130" t="s">
        <v>360</v>
      </c>
      <c r="E22" s="130" t="s">
        <v>412</v>
      </c>
      <c r="F22" s="130" t="s">
        <v>362</v>
      </c>
      <c r="G22" s="129" t="s">
        <v>413</v>
      </c>
      <c r="H22" s="129" t="s">
        <v>381</v>
      </c>
      <c r="I22" s="130" t="s">
        <v>365</v>
      </c>
      <c r="J22" s="130" t="s">
        <v>382</v>
      </c>
    </row>
    <row r="23" ht="52.5" customHeight="1" outlineLevel="1" spans="1:10">
      <c r="A23" s="130" t="s">
        <v>345</v>
      </c>
      <c r="B23" s="130" t="s">
        <v>411</v>
      </c>
      <c r="C23" s="130" t="s">
        <v>367</v>
      </c>
      <c r="D23" s="130" t="s">
        <v>383</v>
      </c>
      <c r="E23" s="130" t="s">
        <v>414</v>
      </c>
      <c r="F23" s="130" t="s">
        <v>370</v>
      </c>
      <c r="G23" s="129" t="s">
        <v>371</v>
      </c>
      <c r="H23" s="129" t="s">
        <v>372</v>
      </c>
      <c r="I23" s="130" t="s">
        <v>365</v>
      </c>
      <c r="J23" s="130" t="s">
        <v>415</v>
      </c>
    </row>
    <row r="24" ht="52.5" customHeight="1" outlineLevel="1" spans="1:10">
      <c r="A24" s="130" t="s">
        <v>345</v>
      </c>
      <c r="B24" s="130" t="s">
        <v>411</v>
      </c>
      <c r="C24" s="130" t="s">
        <v>374</v>
      </c>
      <c r="D24" s="130" t="s">
        <v>375</v>
      </c>
      <c r="E24" s="130" t="s">
        <v>403</v>
      </c>
      <c r="F24" s="130" t="s">
        <v>370</v>
      </c>
      <c r="G24" s="129" t="s">
        <v>404</v>
      </c>
      <c r="H24" s="129" t="s">
        <v>372</v>
      </c>
      <c r="I24" s="130" t="s">
        <v>365</v>
      </c>
      <c r="J24" s="130" t="s">
        <v>405</v>
      </c>
    </row>
    <row r="25" ht="52.5" customHeight="1" outlineLevel="1" spans="1:10">
      <c r="A25" s="130" t="s">
        <v>341</v>
      </c>
      <c r="B25" s="130" t="s">
        <v>416</v>
      </c>
      <c r="C25" s="130" t="s">
        <v>359</v>
      </c>
      <c r="D25" s="130" t="s">
        <v>389</v>
      </c>
      <c r="E25" s="130" t="s">
        <v>417</v>
      </c>
      <c r="F25" s="130" t="s">
        <v>370</v>
      </c>
      <c r="G25" s="129" t="s">
        <v>391</v>
      </c>
      <c r="H25" s="129" t="s">
        <v>372</v>
      </c>
      <c r="I25" s="130" t="s">
        <v>365</v>
      </c>
      <c r="J25" s="130" t="s">
        <v>418</v>
      </c>
    </row>
    <row r="26" ht="52.5" customHeight="1" outlineLevel="1" spans="1:10">
      <c r="A26" s="130" t="s">
        <v>341</v>
      </c>
      <c r="B26" s="130" t="s">
        <v>416</v>
      </c>
      <c r="C26" s="130" t="s">
        <v>367</v>
      </c>
      <c r="D26" s="130" t="s">
        <v>419</v>
      </c>
      <c r="E26" s="130" t="s">
        <v>420</v>
      </c>
      <c r="F26" s="130" t="s">
        <v>370</v>
      </c>
      <c r="G26" s="129" t="s">
        <v>371</v>
      </c>
      <c r="H26" s="129" t="s">
        <v>372</v>
      </c>
      <c r="I26" s="130" t="s">
        <v>365</v>
      </c>
      <c r="J26" s="130" t="s">
        <v>421</v>
      </c>
    </row>
    <row r="27" ht="52.5" customHeight="1" outlineLevel="1" spans="1:10">
      <c r="A27" s="130" t="s">
        <v>341</v>
      </c>
      <c r="B27" s="130" t="s">
        <v>416</v>
      </c>
      <c r="C27" s="130" t="s">
        <v>374</v>
      </c>
      <c r="D27" s="130" t="s">
        <v>375</v>
      </c>
      <c r="E27" s="130" t="s">
        <v>403</v>
      </c>
      <c r="F27" s="130" t="s">
        <v>370</v>
      </c>
      <c r="G27" s="129" t="s">
        <v>371</v>
      </c>
      <c r="H27" s="129" t="s">
        <v>372</v>
      </c>
      <c r="I27" s="130" t="s">
        <v>365</v>
      </c>
      <c r="J27" s="130" t="s">
        <v>405</v>
      </c>
    </row>
    <row r="28" ht="52.5" customHeight="1" outlineLevel="1" spans="1:10">
      <c r="A28" s="130" t="s">
        <v>341</v>
      </c>
      <c r="B28" s="130" t="s">
        <v>416</v>
      </c>
      <c r="C28" s="130" t="s">
        <v>422</v>
      </c>
      <c r="D28" s="130" t="s">
        <v>423</v>
      </c>
      <c r="E28" s="130" t="s">
        <v>424</v>
      </c>
      <c r="F28" s="130" t="s">
        <v>425</v>
      </c>
      <c r="G28" s="129" t="s">
        <v>426</v>
      </c>
      <c r="H28" s="129" t="s">
        <v>372</v>
      </c>
      <c r="I28" s="130" t="s">
        <v>365</v>
      </c>
      <c r="J28" s="130" t="s">
        <v>427</v>
      </c>
    </row>
    <row r="29" ht="52.5" customHeight="1" outlineLevel="1" spans="1:10">
      <c r="A29" s="130" t="s">
        <v>329</v>
      </c>
      <c r="B29" s="130" t="s">
        <v>428</v>
      </c>
      <c r="C29" s="130" t="s">
        <v>359</v>
      </c>
      <c r="D29" s="130" t="s">
        <v>389</v>
      </c>
      <c r="E29" s="130" t="s">
        <v>429</v>
      </c>
      <c r="F29" s="130" t="s">
        <v>370</v>
      </c>
      <c r="G29" s="129" t="s">
        <v>391</v>
      </c>
      <c r="H29" s="129" t="s">
        <v>372</v>
      </c>
      <c r="I29" s="130" t="s">
        <v>365</v>
      </c>
      <c r="J29" s="130" t="s">
        <v>430</v>
      </c>
    </row>
    <row r="30" ht="52.5" customHeight="1" outlineLevel="1" spans="1:10">
      <c r="A30" s="130" t="s">
        <v>329</v>
      </c>
      <c r="B30" s="130" t="s">
        <v>428</v>
      </c>
      <c r="C30" s="130" t="s">
        <v>367</v>
      </c>
      <c r="D30" s="130" t="s">
        <v>368</v>
      </c>
      <c r="E30" s="130" t="s">
        <v>431</v>
      </c>
      <c r="F30" s="130" t="s">
        <v>370</v>
      </c>
      <c r="G30" s="129" t="s">
        <v>371</v>
      </c>
      <c r="H30" s="129" t="s">
        <v>372</v>
      </c>
      <c r="I30" s="130" t="s">
        <v>365</v>
      </c>
      <c r="J30" s="130" t="s">
        <v>432</v>
      </c>
    </row>
    <row r="31" ht="52.5" customHeight="1" outlineLevel="1" spans="1:10">
      <c r="A31" s="130" t="s">
        <v>329</v>
      </c>
      <c r="B31" s="130" t="s">
        <v>428</v>
      </c>
      <c r="C31" s="130" t="s">
        <v>374</v>
      </c>
      <c r="D31" s="130" t="s">
        <v>375</v>
      </c>
      <c r="E31" s="130" t="s">
        <v>376</v>
      </c>
      <c r="F31" s="130" t="s">
        <v>370</v>
      </c>
      <c r="G31" s="129" t="s">
        <v>371</v>
      </c>
      <c r="H31" s="129" t="s">
        <v>372</v>
      </c>
      <c r="I31" s="130" t="s">
        <v>365</v>
      </c>
      <c r="J31" s="130" t="s">
        <v>432</v>
      </c>
    </row>
    <row r="32" ht="52.5" customHeight="1" outlineLevel="1" spans="1:10">
      <c r="A32" s="130" t="s">
        <v>339</v>
      </c>
      <c r="B32" s="130" t="s">
        <v>433</v>
      </c>
      <c r="C32" s="130" t="s">
        <v>359</v>
      </c>
      <c r="D32" s="130" t="s">
        <v>398</v>
      </c>
      <c r="E32" s="130" t="s">
        <v>434</v>
      </c>
      <c r="F32" s="130" t="s">
        <v>370</v>
      </c>
      <c r="G32" s="129" t="s">
        <v>371</v>
      </c>
      <c r="H32" s="129" t="s">
        <v>372</v>
      </c>
      <c r="I32" s="130" t="s">
        <v>365</v>
      </c>
      <c r="J32" s="130" t="s">
        <v>435</v>
      </c>
    </row>
    <row r="33" ht="52.5" customHeight="1" outlineLevel="1" spans="1:10">
      <c r="A33" s="130" t="s">
        <v>339</v>
      </c>
      <c r="B33" s="130" t="s">
        <v>433</v>
      </c>
      <c r="C33" s="130" t="s">
        <v>367</v>
      </c>
      <c r="D33" s="130" t="s">
        <v>368</v>
      </c>
      <c r="E33" s="130" t="s">
        <v>436</v>
      </c>
      <c r="F33" s="130" t="s">
        <v>370</v>
      </c>
      <c r="G33" s="129" t="s">
        <v>437</v>
      </c>
      <c r="H33" s="129" t="s">
        <v>372</v>
      </c>
      <c r="I33" s="130" t="s">
        <v>365</v>
      </c>
      <c r="J33" s="130" t="s">
        <v>438</v>
      </c>
    </row>
    <row r="34" ht="52.5" customHeight="1" outlineLevel="1" spans="1:10">
      <c r="A34" s="130" t="s">
        <v>339</v>
      </c>
      <c r="B34" s="130" t="s">
        <v>433</v>
      </c>
      <c r="C34" s="130" t="s">
        <v>374</v>
      </c>
      <c r="D34" s="130" t="s">
        <v>375</v>
      </c>
      <c r="E34" s="130" t="s">
        <v>375</v>
      </c>
      <c r="F34" s="130" t="s">
        <v>370</v>
      </c>
      <c r="G34" s="129" t="s">
        <v>371</v>
      </c>
      <c r="H34" s="129" t="s">
        <v>372</v>
      </c>
      <c r="I34" s="130" t="s">
        <v>365</v>
      </c>
      <c r="J34" s="130" t="s">
        <v>438</v>
      </c>
    </row>
    <row r="35" ht="52.5" customHeight="1" outlineLevel="1" spans="1:10">
      <c r="A35" s="130" t="s">
        <v>326</v>
      </c>
      <c r="B35" s="130" t="s">
        <v>439</v>
      </c>
      <c r="C35" s="130" t="s">
        <v>359</v>
      </c>
      <c r="D35" s="130" t="s">
        <v>360</v>
      </c>
      <c r="E35" s="130" t="s">
        <v>440</v>
      </c>
      <c r="F35" s="130" t="s">
        <v>370</v>
      </c>
      <c r="G35" s="129" t="s">
        <v>437</v>
      </c>
      <c r="H35" s="129" t="s">
        <v>372</v>
      </c>
      <c r="I35" s="130" t="s">
        <v>365</v>
      </c>
      <c r="J35" s="130" t="s">
        <v>441</v>
      </c>
    </row>
    <row r="36" ht="52.5" customHeight="1" outlineLevel="1" spans="1:10">
      <c r="A36" s="130" t="s">
        <v>326</v>
      </c>
      <c r="B36" s="130" t="s">
        <v>439</v>
      </c>
      <c r="C36" s="130" t="s">
        <v>367</v>
      </c>
      <c r="D36" s="130" t="s">
        <v>368</v>
      </c>
      <c r="E36" s="130" t="s">
        <v>442</v>
      </c>
      <c r="F36" s="130" t="s">
        <v>370</v>
      </c>
      <c r="G36" s="129" t="s">
        <v>371</v>
      </c>
      <c r="H36" s="129" t="s">
        <v>372</v>
      </c>
      <c r="I36" s="130" t="s">
        <v>365</v>
      </c>
      <c r="J36" s="130" t="s">
        <v>443</v>
      </c>
    </row>
    <row r="37" ht="73" customHeight="1" outlineLevel="1" spans="1:10">
      <c r="A37" s="130" t="s">
        <v>326</v>
      </c>
      <c r="B37" s="130" t="s">
        <v>439</v>
      </c>
      <c r="C37" s="130" t="s">
        <v>374</v>
      </c>
      <c r="D37" s="130" t="s">
        <v>375</v>
      </c>
      <c r="E37" s="130" t="s">
        <v>444</v>
      </c>
      <c r="F37" s="130" t="s">
        <v>370</v>
      </c>
      <c r="G37" s="129" t="s">
        <v>391</v>
      </c>
      <c r="H37" s="129" t="s">
        <v>372</v>
      </c>
      <c r="I37" s="130" t="s">
        <v>365</v>
      </c>
      <c r="J37" s="130" t="s">
        <v>445</v>
      </c>
    </row>
    <row r="38" ht="52.5" customHeight="1" outlineLevel="1" spans="1:10">
      <c r="A38" s="130" t="s">
        <v>318</v>
      </c>
      <c r="B38" s="130" t="s">
        <v>446</v>
      </c>
      <c r="C38" s="130" t="s">
        <v>359</v>
      </c>
      <c r="D38" s="130" t="s">
        <v>389</v>
      </c>
      <c r="E38" s="130" t="s">
        <v>447</v>
      </c>
      <c r="F38" s="130" t="s">
        <v>362</v>
      </c>
      <c r="G38" s="129" t="s">
        <v>391</v>
      </c>
      <c r="H38" s="129" t="s">
        <v>372</v>
      </c>
      <c r="I38" s="130" t="s">
        <v>365</v>
      </c>
      <c r="J38" s="130" t="s">
        <v>448</v>
      </c>
    </row>
    <row r="39" ht="52.5" customHeight="1" outlineLevel="1" spans="1:10">
      <c r="A39" s="130" t="s">
        <v>318</v>
      </c>
      <c r="B39" s="130" t="s">
        <v>446</v>
      </c>
      <c r="C39" s="130" t="s">
        <v>367</v>
      </c>
      <c r="D39" s="130" t="s">
        <v>368</v>
      </c>
      <c r="E39" s="130" t="s">
        <v>449</v>
      </c>
      <c r="F39" s="130" t="s">
        <v>362</v>
      </c>
      <c r="G39" s="129" t="s">
        <v>84</v>
      </c>
      <c r="H39" s="129" t="s">
        <v>450</v>
      </c>
      <c r="I39" s="130" t="s">
        <v>365</v>
      </c>
      <c r="J39" s="130" t="s">
        <v>449</v>
      </c>
    </row>
    <row r="40" ht="52.5" customHeight="1" outlineLevel="1" spans="1:10">
      <c r="A40" s="130" t="s">
        <v>318</v>
      </c>
      <c r="B40" s="130" t="s">
        <v>446</v>
      </c>
      <c r="C40" s="130" t="s">
        <v>374</v>
      </c>
      <c r="D40" s="130" t="s">
        <v>375</v>
      </c>
      <c r="E40" s="130" t="s">
        <v>451</v>
      </c>
      <c r="F40" s="130" t="s">
        <v>370</v>
      </c>
      <c r="G40" s="129" t="s">
        <v>371</v>
      </c>
      <c r="H40" s="129" t="s">
        <v>372</v>
      </c>
      <c r="I40" s="130" t="s">
        <v>365</v>
      </c>
      <c r="J40" s="130" t="s">
        <v>452</v>
      </c>
    </row>
    <row r="41" ht="52.5" customHeight="1" outlineLevel="1" spans="1:10">
      <c r="A41" s="130" t="s">
        <v>335</v>
      </c>
      <c r="B41" s="130" t="s">
        <v>453</v>
      </c>
      <c r="C41" s="130" t="s">
        <v>359</v>
      </c>
      <c r="D41" s="130" t="s">
        <v>389</v>
      </c>
      <c r="E41" s="130" t="s">
        <v>454</v>
      </c>
      <c r="F41" s="130" t="s">
        <v>370</v>
      </c>
      <c r="G41" s="129" t="s">
        <v>371</v>
      </c>
      <c r="H41" s="129" t="s">
        <v>372</v>
      </c>
      <c r="I41" s="130" t="s">
        <v>365</v>
      </c>
      <c r="J41" s="130" t="s">
        <v>455</v>
      </c>
    </row>
    <row r="42" ht="52.5" customHeight="1" outlineLevel="1" spans="1:10">
      <c r="A42" s="130" t="s">
        <v>335</v>
      </c>
      <c r="B42" s="130" t="s">
        <v>453</v>
      </c>
      <c r="C42" s="130" t="s">
        <v>367</v>
      </c>
      <c r="D42" s="130" t="s">
        <v>368</v>
      </c>
      <c r="E42" s="130" t="s">
        <v>456</v>
      </c>
      <c r="F42" s="130" t="s">
        <v>370</v>
      </c>
      <c r="G42" s="129" t="s">
        <v>387</v>
      </c>
      <c r="H42" s="129" t="s">
        <v>372</v>
      </c>
      <c r="I42" s="130" t="s">
        <v>365</v>
      </c>
      <c r="J42" s="130" t="s">
        <v>457</v>
      </c>
    </row>
    <row r="43" ht="52.5" customHeight="1" outlineLevel="1" spans="1:10">
      <c r="A43" s="130" t="s">
        <v>335</v>
      </c>
      <c r="B43" s="130" t="s">
        <v>453</v>
      </c>
      <c r="C43" s="130" t="s">
        <v>374</v>
      </c>
      <c r="D43" s="130" t="s">
        <v>375</v>
      </c>
      <c r="E43" s="130" t="s">
        <v>376</v>
      </c>
      <c r="F43" s="130" t="s">
        <v>370</v>
      </c>
      <c r="G43" s="129" t="s">
        <v>371</v>
      </c>
      <c r="H43" s="129" t="s">
        <v>372</v>
      </c>
      <c r="I43" s="130" t="s">
        <v>365</v>
      </c>
      <c r="J43" s="130" t="s">
        <v>458</v>
      </c>
    </row>
  </sheetData>
  <mergeCells count="26">
    <mergeCell ref="A2:J2"/>
    <mergeCell ref="A3:E3"/>
    <mergeCell ref="A7:A9"/>
    <mergeCell ref="A10:A12"/>
    <mergeCell ref="A13:A15"/>
    <mergeCell ref="A16:A18"/>
    <mergeCell ref="A19:A21"/>
    <mergeCell ref="A22:A24"/>
    <mergeCell ref="A25:A28"/>
    <mergeCell ref="A29:A31"/>
    <mergeCell ref="A32:A34"/>
    <mergeCell ref="A35:A37"/>
    <mergeCell ref="A38:A40"/>
    <mergeCell ref="A41:A43"/>
    <mergeCell ref="B7:B9"/>
    <mergeCell ref="B10:B12"/>
    <mergeCell ref="B13:B15"/>
    <mergeCell ref="B16:B18"/>
    <mergeCell ref="B19:B21"/>
    <mergeCell ref="B22:B24"/>
    <mergeCell ref="B25:B28"/>
    <mergeCell ref="B29:B31"/>
    <mergeCell ref="B32:B34"/>
    <mergeCell ref="B35:B37"/>
    <mergeCell ref="B38:B40"/>
    <mergeCell ref="B41:B43"/>
  </mergeCells>
  <pageMargins left="0.75" right="0.75" top="0.313888888888889" bottom="0.275" header="0.118055555555556" footer="0.1562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2026-04-01T08:02:00Z</dcterms:created>
  <dcterms:modified xsi:type="dcterms:W3CDTF">2026-04-08T00:55:15Z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219C4DCCFDFA4B479AD521028AE5754A_12</vt:lpwstr>
  </property>
</Properties>
</file>