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881"/>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<sst xmlns="http://schemas.openxmlformats.org/spreadsheetml/2006/main" count="1343" uniqueCount="480">
  <si>
    <t>预算01-1表</t>
  </si>
  <si>
    <t>2026年部门财务收支预算总表</t>
  </si>
  <si>
    <t>单位名称：陇川县统计局</t>
  </si>
  <si>
    <t>单位：元</t>
  </si>
  <si>
    <t>收        入</t>
  </si>
  <si>
    <t>支        出</t>
  </si>
  <si>
    <t>项      目</t>
  </si>
  <si>
    <t>2026年预算金额</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</si>
  <si>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</si>
  <si>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</si>
  <si>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</si>
  <si>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</si>
  <si>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</si>
  <si>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</si>
  <si>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</si>
  <si>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</si>
  <si>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</si>
  <si>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</si>
  <si>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</si>
  <si>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</si>
  <si>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</si>
  <si>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</si>
  <si>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</si>
  <si>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</si>
  <si>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</si>
  <si>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</si>
  <si>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</si>
  <si>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</si>
  <si>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</si>
  <si>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</si>
  <si>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</si>
  <si>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</si>
  <si>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</si>
  <si>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</si>
  <si>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</si>
  <si>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</si>
  <si>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</si>
  <si>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</si>
  <si>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</si>
  <si>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</si>
  <si>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</si>
  <si>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</si>
  <si>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</si>
  <si>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</si>
  <si>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</si>
  <si>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</si>
  <si>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</si>
  <si>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</si>
  <si>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</si>
  <si>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</si>
  <si>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</si>
  <si>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</si>
  <si>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</si>
  <si>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</si>
  <si>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</si>
  <si>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</si>
  <si>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</si>
  <si>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</si>
  <si>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</si>
  <si>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</si>
  <si>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</si>
  <si>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</si>
  <si>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</si>
  <si>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</si>
  <si>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</si>
  <si>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</si>
  <si>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</si>
  <si>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</si>
  <si>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</si>
  <si>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</si>
  <si>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</si>
  <si>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</si>
  <si>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</si>
  <si>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</si>
  <si>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143001</t>
  </si>
  <si>
    <t>陇川县统计局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</si>
  <si>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</si>
  <si>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</si>
  <si>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</si>
  <si>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</si>
  <si>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</si>
  <si>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</si>
  <si>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</si>
  <si>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</si>
  <si>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</si>
  <si>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</si>
  <si>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</si>
  <si>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</si>
  <si>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</si>
  <si>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</si>
  <si>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</si>
  <si>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</si>
  <si>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</si>
  <si>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</si>
  <si>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</si>
  <si>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</si>
  <si>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</si>
  <si>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</si>
  <si>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</si>
  <si>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</si>
  <si>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</si>
  <si>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</si>
  <si>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</si>
  <si>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</si>
  <si>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</si>
  <si>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20105</t>
  </si>
  <si>
    <t>统计信息事务</t>
  </si>
  <si>
    <t>2010501</t>
  </si>
  <si>
    <t>行政运行</t>
  </si>
  <si>
    <t>2010502</t>
  </si>
  <si>
    <t>一般行政管理事务</t>
  </si>
  <si>
    <t>2010505</t>
  </si>
  <si>
    <t>专项统计业务</t>
  </si>
  <si>
    <t>2010507</t>
  </si>
  <si>
    <t>专项普查活动</t>
  </si>
  <si>
    <t>2010508</t>
  </si>
  <si>
    <t>统计抽样调查</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</si>
  <si>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</si>
  <si>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</si>
  <si>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</si>
  <si>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</si>
  <si>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</si>
  <si>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</si>
  <si>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</si>
  <si>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</si>
  <si>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</si>
  <si>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</si>
  <si>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</si>
  <si>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</si>
  <si>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</si>
  <si>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</si>
  <si>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</si>
  <si>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</si>
  <si>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</si>
  <si>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</si>
  <si>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</si>
  <si>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</si>
  <si>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</si>
  <si>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</si>
  <si>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</si>
  <si>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</si>
  <si>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</si>
  <si>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</si>
  <si>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</si>
  <si>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</si>
  <si>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</si>
  <si>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</si>
  <si>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</si>
  <si>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</si>
  <si>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</si>
  <si>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</si>
  <si>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</si>
  <si>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</si>
  <si>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</si>
  <si>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</si>
  <si>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</si>
  <si>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</si>
  <si>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</si>
  <si>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</si>
  <si>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</si>
  <si>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</si>
  <si>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</si>
  <si>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</si>
  <si>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</si>
  <si>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</si>
  <si>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</si>
  <si>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</si>
  <si>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</si>
  <si>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</si>
  <si>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</si>
  <si>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</si>
  <si>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</si>
  <si>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</si>
  <si>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</si>
  <si>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</si>
  <si>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</si>
  <si>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</si>
  <si>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</si>
  <si>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</si>
  <si>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</si>
  <si>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</si>
  <si>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</si>
  <si>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</si>
  <si>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支  出  总  计</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</si>
  <si>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</si>
  <si>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</si>
  <si>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</si>
  <si>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</si>
  <si>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</si>
  <si>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</si>
  <si>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</si>
  <si>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</si>
  <si>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</si>
  <si>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</si>
  <si>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</si>
  <si>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</si>
  <si>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</si>
  <si>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</si>
  <si>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</si>
  <si>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</si>
  <si>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</si>
  <si>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</si>
  <si>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部门经济科目编码</t>
  </si>
  <si>
    <t>部门经济科目名称</t>
  </si>
  <si>
    <t>资金来源</t>
  </si>
  <si>
    <t>财政拨款结转结余</t>
  </si>
  <si>
    <t>全年数</t>
  </si>
  <si>
    <t>已提前安排</t>
  </si>
  <si>
    <t>抵扣上年垫付资金</t>
  </si>
  <si>
    <t>本次下达</t>
  </si>
  <si>
    <t>另文下达</t>
  </si>
  <si>
    <t>事业单位
经营收入</t>
  </si>
  <si>
    <t>533124210000000011572</t>
  </si>
  <si>
    <t>事业人员支出工资</t>
  </si>
  <si>
    <t>30101</t>
  </si>
  <si>
    <t>基本工资</t>
  </si>
  <si>
    <t>533124210000000011571</t>
  </si>
  <si>
    <t>行政人员支出工资</t>
  </si>
  <si>
    <t>30102</t>
  </si>
  <si>
    <t>津贴补贴</t>
  </si>
  <si>
    <t>30103</t>
  </si>
  <si>
    <t>奖金</t>
  </si>
  <si>
    <t>533124221100000547174</t>
  </si>
  <si>
    <t>获得奖励的公务员一次性奖励</t>
  </si>
  <si>
    <t>533124221100000547193</t>
  </si>
  <si>
    <t>事业人员优秀奖励</t>
  </si>
  <si>
    <t>30107</t>
  </si>
  <si>
    <t>绩效工资</t>
  </si>
  <si>
    <t>533124231100001495322</t>
  </si>
  <si>
    <t>事业人员奖励性绩效改革性补贴</t>
  </si>
  <si>
    <t>533124210000000011573</t>
  </si>
  <si>
    <t>社会保障缴费</t>
  </si>
  <si>
    <t>30108</t>
  </si>
  <si>
    <t>机关事业单位基本养老保险缴费</t>
  </si>
  <si>
    <t>30110</t>
  </si>
  <si>
    <t>职工基本医疗保险缴费</t>
  </si>
  <si>
    <t>30112</t>
  </si>
  <si>
    <t>其他社会保障缴费</t>
  </si>
  <si>
    <t>30111</t>
  </si>
  <si>
    <t>公务员医疗补助缴费</t>
  </si>
  <si>
    <t>533124210000000011574</t>
  </si>
  <si>
    <t>30113</t>
  </si>
  <si>
    <t>533124221100000547207</t>
  </si>
  <si>
    <t>公用经费安排的工会经费</t>
  </si>
  <si>
    <t>30228</t>
  </si>
  <si>
    <t>工会经费</t>
  </si>
  <si>
    <t>533124210000000011579</t>
  </si>
  <si>
    <t>一般公用经费</t>
  </si>
  <si>
    <t>30218</t>
  </si>
  <si>
    <t>专用材料费</t>
  </si>
  <si>
    <t>30201</t>
  </si>
  <si>
    <t>办公费</t>
  </si>
  <si>
    <t>533124210000000011578</t>
  </si>
  <si>
    <t>退休公用经费</t>
  </si>
  <si>
    <t>533124210000000011577</t>
  </si>
  <si>
    <t>公务交通补贴</t>
  </si>
  <si>
    <t>30239</t>
  </si>
  <si>
    <t>其他交通费用</t>
  </si>
  <si>
    <t>预算05-1表</t>
  </si>
  <si>
    <t>2026年部门项目支出预算表</t>
  </si>
  <si>
    <t>单位名称：云南省自然资源厅</t>
  </si>
  <si>
    <t>项目分类</t>
  </si>
  <si>
    <t>项目单位</t>
  </si>
  <si>
    <t>本年拨款</t>
  </si>
  <si>
    <t>其中：本次下达</t>
  </si>
  <si>
    <t>《两会资料费》《统计年鉴》《经济运行卡片》经费</t>
  </si>
  <si>
    <t>专项业务类</t>
  </si>
  <si>
    <t>533124210000000011689</t>
  </si>
  <si>
    <t>30202</t>
  </si>
  <si>
    <t>印刷费</t>
  </si>
  <si>
    <t>城乡一体化住户调查人员补助经费</t>
  </si>
  <si>
    <t>533124200000000000634</t>
  </si>
  <si>
    <t>30226</t>
  </si>
  <si>
    <t>劳务费</t>
  </si>
  <si>
    <t>30299</t>
  </si>
  <si>
    <t>其他商品和服务支出</t>
  </si>
  <si>
    <t>单位自有资金安排第四次全国农业普查项目资金</t>
  </si>
  <si>
    <t>事业发展类</t>
  </si>
  <si>
    <t>533124261100005037126</t>
  </si>
  <si>
    <t>30211</t>
  </si>
  <si>
    <t>差旅费</t>
  </si>
  <si>
    <t>30217</t>
  </si>
  <si>
    <t>30231</t>
  </si>
  <si>
    <t>公务用车运行维护费</t>
  </si>
  <si>
    <t>单位自有资金安排劳动力调查项目资金</t>
  </si>
  <si>
    <t>533124241100002425757</t>
  </si>
  <si>
    <t>单位自有资金安排住户调查项目资金</t>
  </si>
  <si>
    <t>533124241100002425719</t>
  </si>
  <si>
    <t>单位自有资金安排综合统计项目资金</t>
  </si>
  <si>
    <t>533124241100002425753</t>
  </si>
  <si>
    <t>第四次全国农业普查经费</t>
  </si>
  <si>
    <t>533124261100005036975</t>
  </si>
  <si>
    <t>30216</t>
  </si>
  <si>
    <t>培训费</t>
  </si>
  <si>
    <t>统计工作专项经费</t>
  </si>
  <si>
    <t>533124200000000011701</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</si>
  <si>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</si>
  <si>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</si>
  <si>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</si>
  <si>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</si>
  <si>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</si>
  <si>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</si>
  <si>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</si>
  <si>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</si>
  <si>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</si>
  <si>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</si>
  <si>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</si>
  <si>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</si>
  <si>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2026年1月—2026年12月（普查准备阶段关键实施期）主要实施普查试点及清查工作，摸清农业家底，做好电子地图标绘，为正式普查做准备。</t>
  </si>
  <si>
    <t>产出指标</t>
  </si>
  <si>
    <t>数量指标</t>
  </si>
  <si>
    <t>普查覆盖面</t>
  </si>
  <si>
    <t>=</t>
  </si>
  <si>
    <t>100</t>
  </si>
  <si>
    <t>%</t>
  </si>
  <si>
    <t>定量指标</t>
  </si>
  <si>
    <t>普查方案</t>
  </si>
  <si>
    <t>时效指标</t>
  </si>
  <si>
    <t>两员补助发放及时率</t>
  </si>
  <si>
    <t>≥</t>
  </si>
  <si>
    <t>90</t>
  </si>
  <si>
    <t>普查两员补助经费保障情况</t>
  </si>
  <si>
    <t>效益指标</t>
  </si>
  <si>
    <t>社会效益</t>
  </si>
  <si>
    <t>普查数据提高政府统计公信力</t>
  </si>
  <si>
    <t>95</t>
  </si>
  <si>
    <t>满意度指标</t>
  </si>
  <si>
    <t>服务对象满意度</t>
  </si>
  <si>
    <t>数据处理软件系统使用满意度</t>
  </si>
  <si>
    <t>普查数据处理软件系统维护后使用满意度</t>
  </si>
  <si>
    <t>全面摸清新时代陇川县“三农”家底，客观反映农业发展新情况、乡村建设新面貌、农民生活新变化、农村改革新成效，精准落实全国及省州普查工作部署，为全县乡村全面振兴、农业农村现代化提供准确统计信息支撑。</t>
  </si>
  <si>
    <t>划分普查小区</t>
  </si>
  <si>
    <t>个</t>
  </si>
  <si>
    <t>以涉农每个村居委会划分一个为一个普查区全县75个普查区，按照60户左右划分一个普查小区，共划分普查小区821个</t>
  </si>
  <si>
    <t>质量指标</t>
  </si>
  <si>
    <t>普查数据准确率</t>
  </si>
  <si>
    <t>上级统计机构反馈核实情况及普查平台审核情况</t>
  </si>
  <si>
    <t>普查任务完成及时率</t>
  </si>
  <si>
    <t>普查各阶段时间节点</t>
  </si>
  <si>
    <t>普查数据需求满足率</t>
  </si>
  <si>
    <t>普查数据满足推测以后年度农业数据的满足情况</t>
  </si>
  <si>
    <t>普查对象满意度</t>
  </si>
  <si>
    <t>普查数据为全县乡村全面振兴、农业农村现代化提供准确统计信息支撑</t>
  </si>
  <si>
    <t>开展农村、城镇调查户调查补助及开展调查、电子记账工作经费，电子记账120户，预计全年访户两次，培训辅调员和调查对象一次，每月填报家庭现金及实物收支情况表，推算出全县城镇常住居民人均可支配收入和农村常住居民人均可支配收入。</t>
  </si>
  <si>
    <t>电子记账户</t>
  </si>
  <si>
    <t>120</t>
  </si>
  <si>
    <t>人（户）</t>
  </si>
  <si>
    <t>开展120户农村、城镇调查户调查补助及开展调查、电子记账工作经费，2预计全年访户不低于两次，培训辅调员和调查对象一次，每月填报家庭现金及实物收支情况表，推算出全县城镇常住居民人均可支配收入和农村常住居民人均可支配收入。</t>
  </si>
  <si>
    <t>数据收集准确率</t>
  </si>
  <si>
    <t>抽样调查数据收集准确率</t>
  </si>
  <si>
    <t>数据上报及时率</t>
  </si>
  <si>
    <t>抽样调查数据按国家统计局开网时间要求录入并审核上报</t>
  </si>
  <si>
    <t>受益对象全县人民群众</t>
  </si>
  <si>
    <t>开展120户农村、城镇调查户调查补助及开展调查、电子记账工作经费，预计全年访户不低于两次，培训辅调员和调查对象一次，每月填报家庭现金及实物收支情况表，推算出全县城镇常住居民人均可支配收入和农村常住居民人均可支配收入。</t>
  </si>
  <si>
    <t>调查户满意度</t>
  </si>
  <si>
    <t>组织领导和协调全县统计工作，承担确保统计数据真实、准确、及时的责任，提升统计员统计能力和业务水平，促进陇川县依法统计和依法治统，承担确保统计数据真实、准确、及时的责任。</t>
  </si>
  <si>
    <t>联网直报企业报送率</t>
  </si>
  <si>
    <t>陇川县第十六届人民政府第10次常务会议纪要同意由县财政每年安排15万元用于统计业务、统计人才和统计从业资格考试培训等统计工作，从2015年1月起执行并纳入县财政预算。</t>
  </si>
  <si>
    <t>数据验收合格率</t>
  </si>
  <si>
    <t>同意由县财政每年安排15万元用于统计业务、统计人才和统计从业资格考试培训等统计工作，从2015年1月起执行并纳入县财政预算。</t>
  </si>
  <si>
    <t>统计信息发布数</t>
  </si>
  <si>
    <t>80</t>
  </si>
  <si>
    <t>条</t>
  </si>
  <si>
    <t>调查对象满意度</t>
  </si>
  <si>
    <t>调查对象报表报送率</t>
  </si>
  <si>
    <t>联网直报企业验收率</t>
  </si>
  <si>
    <t>经济效益</t>
  </si>
  <si>
    <t>经济成效</t>
  </si>
  <si>
    <t>群众对统计工作满意度</t>
  </si>
  <si>
    <t>制作人民代表大会代表、政协委员会委员经济发展情况册、制作《陇川社会经济发展统计年鉴》、制作2026年3-12月经济运行情况卡片。</t>
  </si>
  <si>
    <t>发放数量</t>
  </si>
  <si>
    <t>300</t>
  </si>
  <si>
    <t>份（部、个、幅、条）</t>
  </si>
  <si>
    <t>反映制作数量情况。</t>
  </si>
  <si>
    <t>印刷册子准确率</t>
  </si>
  <si>
    <t>反映事实发生与事实发生之间的时间差距情况。</t>
  </si>
  <si>
    <t>完成率</t>
  </si>
  <si>
    <t>错漏率=发生错漏的宣传信息条数/发布信息总条数*100%</t>
  </si>
  <si>
    <t>计划完成率</t>
  </si>
  <si>
    <t>计划完成率=在规定时间内完成数/任务计划数*100%</t>
  </si>
  <si>
    <t>社会成效</t>
  </si>
  <si>
    <t>制作《陇川社会经济发展统计年鉴》，2026年3-12月经济运行情况卡片。（州级对县级考核项目）</t>
  </si>
  <si>
    <t>两会代表满意度</t>
  </si>
  <si>
    <t>反映社会公众对经济数据质量的满意程度。</t>
  </si>
  <si>
    <t>弄清群众就业、失业情况，为上级科学制定就业政策提供数据支撑。</t>
  </si>
  <si>
    <t>劳动力调查抽中样本户</t>
  </si>
  <si>
    <t>152</t>
  </si>
  <si>
    <t>户</t>
  </si>
  <si>
    <t>劳动力调查</t>
  </si>
  <si>
    <t>数据验收通过率</t>
  </si>
  <si>
    <t>劳动力调查项目</t>
  </si>
  <si>
    <t>抽样调查任务完成及时率</t>
  </si>
  <si>
    <t>劳动力调查项目完成的及时性</t>
  </si>
  <si>
    <t>数据需求满意率</t>
  </si>
  <si>
    <t>劳动力调查项目结果对社会产生的效益</t>
  </si>
  <si>
    <t>开展120户农村、城镇调查户调查补助及开展调查、电子记账工作经费，其中电子记账120户，预计全年访户两次，培训辅调员和调查对象一次，每月填报家庭现金及实物收支情况表，推算出全县城镇常住居民人均可支配收入和农村常住居民人均可支配收入。</t>
  </si>
  <si>
    <t>抽中样本户</t>
  </si>
  <si>
    <t>发布调查数据</t>
  </si>
  <si>
    <t>报表正确率</t>
  </si>
  <si>
    <t>报表中出现的差错笔数占记账总笔数的比例</t>
  </si>
  <si>
    <t>任务完成及时率</t>
  </si>
  <si>
    <t>根据国家统计局开网时间</t>
  </si>
  <si>
    <t>数据需求满足率</t>
  </si>
  <si>
    <t>实际调查结果</t>
  </si>
  <si>
    <t>住户满意度</t>
  </si>
  <si>
    <t>数据产品和分析研究获得的认可</t>
  </si>
  <si>
    <t>预算06表</t>
  </si>
  <si>
    <t>2026年政府性基金预算支出预算表</t>
  </si>
  <si>
    <t>政府性基金预算支出</t>
  </si>
  <si>
    <t>合  计</t>
  </si>
  <si>
    <t>说明：本单位无此项内容公开，故此表为空表。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</si>
  <si>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</si>
  <si>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</si>
  <si>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</si>
  <si>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</si>
  <si>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</si>
  <si>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</si>
  <si>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</si>
  <si>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</si>
  <si>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</si>
  <si>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</si>
  <si>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</si>
  <si>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</si>
  <si>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车辆维修和保养服务</t>
  </si>
  <si>
    <t>次</t>
  </si>
  <si>
    <t>条码打印机</t>
  </si>
  <si>
    <t>台</t>
  </si>
  <si>
    <t>其他印刷服务</t>
  </si>
  <si>
    <t>本</t>
  </si>
  <si>
    <t>元</t>
  </si>
  <si>
    <t>A4黑白打印机</t>
  </si>
  <si>
    <t>办公椅</t>
  </si>
  <si>
    <t>把</t>
  </si>
  <si>
    <t>复印纸</t>
  </si>
  <si>
    <t>件</t>
  </si>
  <si>
    <t>公文用纸、资料汇编、信封印刷服务</t>
  </si>
  <si>
    <t>份</t>
  </si>
  <si>
    <t>预算08表</t>
  </si>
  <si>
    <t>2026年部门政府购买服务预算表</t>
  </si>
  <si>
    <t>政府购买服务项目</t>
  </si>
  <si>
    <t>政府购买服务目录</t>
  </si>
  <si>
    <t>2026年县对下转移支付预算表</t>
  </si>
  <si>
    <t>单位名称（项目）</t>
  </si>
  <si>
    <t>地区</t>
  </si>
  <si>
    <t>政府性基金</t>
  </si>
  <si>
    <t>章凤镇</t>
  </si>
  <si>
    <t>景罕镇</t>
  </si>
  <si>
    <t>城子镇</t>
  </si>
  <si>
    <t>陇把镇</t>
  </si>
  <si>
    <t>户撒乡</t>
  </si>
  <si>
    <t>清平乡</t>
  </si>
  <si>
    <t>护国乡</t>
  </si>
  <si>
    <t>勐约乡</t>
  </si>
  <si>
    <t>王子树乡</t>
  </si>
  <si>
    <t>预算09-2表</t>
  </si>
  <si>
    <t>2026年县对下转移支付绩效目标表</t>
  </si>
  <si>
    <t>预算10表</t>
  </si>
  <si>
    <t>2026年新增资产配置表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</si>
  <si>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</si>
  <si>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</si>
  <si>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</si>
  <si>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</si>
  <si>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</si>
  <si>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</si>
  <si>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</si>
  <si>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</si>
  <si>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预算11表</t>
  </si>
  <si>
    <t>2026年上级转移支付补助项目支出预算表</t>
  </si>
  <si>
    <t>经济科目编码</t>
  </si>
  <si>
    <t>经济科目名称</t>
  </si>
  <si>
    <t>上级补助</t>
  </si>
  <si>
    <t>预算12表</t>
  </si>
  <si>
    <t>2026年部门项目支出中期规划预算表</t>
  </si>
  <si>
    <t>项目级次</t>
  </si>
  <si>
    <t>2026年</t>
  </si>
  <si>
    <t>2027年</t>
  </si>
  <si>
    <t>2028年</t>
  </si>
  <si>
    <t>311 专项业务类</t>
  </si>
  <si>
    <t>本级</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</si>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</sst>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55">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10"/>
      <color rgb="FF000000"/>
      <name val="Calibri"/>
      <charset val="134"/>
    </font>
    <font>
      <sz val="9"/>
      <color rgb="FF000000"/>
      <name val="Calibri"/>
      <charset val="134"/>
    </font>
    <font>
      <sz val="9"/>
      <name val="宋体"/>
      <charset val="134"/>
    </font>
    <font>
      <b/>
      <sz val="23"/>
      <color theme="1"/>
      <name val="宋体"/>
      <charset val="134"/>
    </font>
    <font>
      <sz val="9"/>
      <color theme="1"/>
      <name val="宋体"/>
      <charset val="134"/>
    </font>
    <font>
      <b/>
      <sz val="11"/>
      <color theme="1"/>
      <name val="宋体"/>
      <charset val="134"/>
      <scheme val="minor"/>
    </font>
    <font>
      <sz val="11"/>
      <name val="宋体"/>
      <charset val="134"/>
      <scheme val="minor"/>
    </font>
    <font>
      <b/>
      <sz val="19.5"/>
      <name val="宋体"/>
      <charset val="134"/>
    </font>
    <font>
      <sz val="10.5"/>
      <name val="宋体"/>
      <charset val="134"/>
    </font>
    <font>
      <sz val="9"/>
      <name val="SimSun"/>
      <charset val="134"/>
    </font>
    <font>
      <b/>
      <sz val="10.5"/>
      <name val="宋体"/>
      <charset val="134"/>
    </font>
    <font>
      <b/>
      <sz val="9"/>
      <name val="宋体"/>
      <charset val="134"/>
    </font>
    <font>
      <sz val="10.5"/>
      <name val="宋体"/>
      <charset val="134"/>
      <scheme val="major"/>
    </font>
    <font>
      <b/>
      <sz val="22"/>
      <color theme="1"/>
      <name val="宋体"/>
      <charset val="134"/>
    </font>
    <font>
      <sz val="10.5"/>
      <color rgb="FF000000"/>
      <name val="宋体"/>
      <charset val="134"/>
    </font>
    <font>
      <sz val="11"/>
      <color theme="1"/>
      <name val="宋体"/>
      <charset val="134"/>
    </font>
    <font>
      <sz val="10"/>
      <color theme="1"/>
      <name val="宋体"/>
      <charset val="134"/>
    </font>
    <font>
      <b/>
      <sz val="22"/>
      <color rgb="FF000000"/>
      <name val="宋体"/>
      <charset val="134"/>
    </font>
    <font>
      <b/>
      <sz val="23"/>
      <color rgb="FF000000"/>
      <name val="宋体"/>
      <charset val="134"/>
    </font>
    <font>
      <b/>
      <sz val="9"/>
      <color rgb="FF000000"/>
      <name val="宋体"/>
      <charset val="134"/>
    </font>
    <font>
      <sz val="11"/>
      <color rgb="FF000000"/>
      <name val="Calibri"/>
      <charset val="134"/>
    </font>
    <font>
      <sz val="9"/>
      <name val="Calibri"/>
      <charset val="134"/>
    </font>
    <font>
      <b/>
      <sz val="10"/>
      <color rgb="FF000000"/>
      <name val="宋体"/>
      <charset val="134"/>
    </font>
    <font>
      <b/>
      <sz val="9"/>
      <color theme="1"/>
      <name val="宋体"/>
      <charset val="134"/>
    </font>
    <font>
      <sz val="9.75"/>
      <color theme="1"/>
      <name val="SimSun"/>
      <charset val="134"/>
    </font>
    <font>
      <b/>
      <sz val="18"/>
      <name val="Calibri"/>
      <charset val="134"/>
    </font>
    <font>
      <sz val="12"/>
      <color rgb="FF000000"/>
      <name val="Calibri"/>
      <charset val="134"/>
    </font>
    <font>
      <b/>
      <sz val="20"/>
      <color rgb="FF000000"/>
      <name val="Calibri"/>
      <charset val="134"/>
    </font>
    <font>
      <b/>
      <sz val="11"/>
      <color rgb="FF000000"/>
      <name val="Calibri"/>
      <charset val="134"/>
    </font>
    <font>
      <b/>
      <sz val="10"/>
      <color rgb="FF000000"/>
      <name val="Calibri"/>
      <charset val="134"/>
    </font>
    <font>
      <b/>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top/>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2" borderId="17"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18" applyNumberFormat="0" applyFill="0" applyAlignment="0" applyProtection="0">
      <alignment vertical="center"/>
    </xf>
    <xf numFmtId="0" fontId="42" fillId="0" borderId="18" applyNumberFormat="0" applyFill="0" applyAlignment="0" applyProtection="0">
      <alignment vertical="center"/>
    </xf>
    <xf numFmtId="0" fontId="43" fillId="0" borderId="19" applyNumberFormat="0" applyFill="0" applyAlignment="0" applyProtection="0">
      <alignment vertical="center"/>
    </xf>
    <xf numFmtId="0" fontId="43" fillId="0" borderId="0" applyNumberFormat="0" applyFill="0" applyBorder="0" applyAlignment="0" applyProtection="0">
      <alignment vertical="center"/>
    </xf>
    <xf numFmtId="0" fontId="44" fillId="3" borderId="20" applyNumberFormat="0" applyAlignment="0" applyProtection="0">
      <alignment vertical="center"/>
    </xf>
    <xf numFmtId="0" fontId="45" fillId="4" borderId="21" applyNumberFormat="0" applyAlignment="0" applyProtection="0">
      <alignment vertical="center"/>
    </xf>
    <xf numFmtId="0" fontId="46" fillId="4" borderId="20" applyNumberFormat="0" applyAlignment="0" applyProtection="0">
      <alignment vertical="center"/>
    </xf>
    <xf numFmtId="0" fontId="47" fillId="5" borderId="22" applyNumberFormat="0" applyAlignment="0" applyProtection="0">
      <alignment vertical="center"/>
    </xf>
    <xf numFmtId="0" fontId="48" fillId="0" borderId="23" applyNumberFormat="0" applyFill="0" applyAlignment="0" applyProtection="0">
      <alignment vertical="center"/>
    </xf>
    <xf numFmtId="0" fontId="49" fillId="0" borderId="24" applyNumberFormat="0" applyFill="0" applyAlignment="0" applyProtection="0">
      <alignment vertical="center"/>
    </xf>
    <xf numFmtId="0" fontId="50" fillId="6" borderId="0" applyNumberFormat="0" applyBorder="0" applyAlignment="0" applyProtection="0">
      <alignment vertical="center"/>
    </xf>
    <xf numFmtId="0" fontId="51" fillId="7" borderId="0" applyNumberFormat="0" applyBorder="0" applyAlignment="0" applyProtection="0">
      <alignment vertical="center"/>
    </xf>
    <xf numFmtId="0" fontId="52" fillId="8" borderId="0" applyNumberFormat="0" applyBorder="0" applyAlignment="0" applyProtection="0">
      <alignment vertical="center"/>
    </xf>
    <xf numFmtId="0" fontId="53" fillId="9" borderId="0" applyNumberFormat="0" applyBorder="0" applyAlignment="0" applyProtection="0">
      <alignment vertical="center"/>
    </xf>
    <xf numFmtId="0" fontId="54" fillId="10" borderId="0" applyNumberFormat="0" applyBorder="0" applyAlignment="0" applyProtection="0">
      <alignment vertical="center"/>
    </xf>
    <xf numFmtId="0" fontId="54" fillId="11" borderId="0" applyNumberFormat="0" applyBorder="0" applyAlignment="0" applyProtection="0">
      <alignment vertical="center"/>
    </xf>
    <xf numFmtId="0" fontId="53" fillId="12" borderId="0" applyNumberFormat="0" applyBorder="0" applyAlignment="0" applyProtection="0">
      <alignment vertical="center"/>
    </xf>
    <xf numFmtId="0" fontId="53" fillId="13" borderId="0" applyNumberFormat="0" applyBorder="0" applyAlignment="0" applyProtection="0">
      <alignment vertical="center"/>
    </xf>
    <xf numFmtId="0" fontId="54" fillId="14" borderId="0" applyNumberFormat="0" applyBorder="0" applyAlignment="0" applyProtection="0">
      <alignment vertical="center"/>
    </xf>
    <xf numFmtId="0" fontId="54" fillId="15"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54" fillId="18" borderId="0" applyNumberFormat="0" applyBorder="0" applyAlignment="0" applyProtection="0">
      <alignment vertical="center"/>
    </xf>
    <xf numFmtId="0" fontId="54"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4" fillId="22" borderId="0" applyNumberFormat="0" applyBorder="0" applyAlignment="0" applyProtection="0">
      <alignment vertical="center"/>
    </xf>
    <xf numFmtId="0" fontId="54"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4" fillId="26" borderId="0" applyNumberFormat="0" applyBorder="0" applyAlignment="0" applyProtection="0">
      <alignment vertical="center"/>
    </xf>
    <xf numFmtId="0" fontId="54"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4" fillId="30" borderId="0" applyNumberFormat="0" applyBorder="0" applyAlignment="0" applyProtection="0">
      <alignment vertical="center"/>
    </xf>
    <xf numFmtId="0" fontId="54" fillId="31" borderId="0" applyNumberFormat="0" applyBorder="0" applyAlignment="0" applyProtection="0">
      <alignment vertical="center"/>
    </xf>
    <xf numFmtId="0" fontId="53" fillId="32" borderId="0" applyNumberFormat="0" applyBorder="0" applyAlignment="0" applyProtection="0">
      <alignment vertical="center"/>
    </xf>
    <xf numFmtId="176" fontId="7" fillId="0" borderId="7">
      <alignment horizontal="right" vertical="center"/>
    </xf>
    <xf numFmtId="177" fontId="7" fillId="0" borderId="7">
      <alignment horizontal="right" vertical="center"/>
    </xf>
    <xf numFmtId="10" fontId="7" fillId="0" borderId="7">
      <alignment horizontal="right" vertical="center"/>
    </xf>
    <xf numFmtId="178" fontId="7" fillId="0" borderId="7">
      <alignment horizontal="right" vertical="center"/>
    </xf>
    <xf numFmtId="49" fontId="7" fillId="0" borderId="7">
      <alignment horizontal="left" vertical="center" wrapText="1"/>
    </xf>
    <xf numFmtId="178" fontId="7" fillId="0" borderId="7">
      <alignment horizontal="right" vertical="center"/>
    </xf>
    <xf numFmtId="179" fontId="7" fillId="0" borderId="7">
      <alignment horizontal="right" vertical="center"/>
    </xf>
    <xf numFmtId="180" fontId="7" fillId="0" borderId="7">
      <alignment horizontal="right" vertical="center"/>
    </xf>
  </cellStyleXfs>
  <cellXfs count="269">
    <xf numFmtId="0" fontId="0" fillId="0" borderId="0" xfId="0" applyFont="1" applyBorder="1"/>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5" fillId="0" borderId="7" xfId="0" applyFont="1" applyFill="1" applyBorder="1" applyAlignment="1">
      <alignment vertical="center" wrapText="1"/>
    </xf>
    <xf numFmtId="0" fontId="6" fillId="0" borderId="7" xfId="0" applyFont="1" applyFill="1" applyBorder="1" applyAlignment="1" applyProtection="1">
      <alignment horizontal="left" vertical="center" wrapText="1"/>
      <protection locked="0"/>
    </xf>
    <xf numFmtId="178" fontId="7" fillId="0" borderId="7" xfId="54" applyProtection="1">
      <alignment horizontal="right" vertical="center"/>
      <protection locked="0"/>
    </xf>
    <xf numFmtId="0" fontId="5" fillId="0" borderId="7" xfId="0" applyFont="1" applyFill="1" applyBorder="1" applyAlignment="1"/>
    <xf numFmtId="49" fontId="7" fillId="0" borderId="7" xfId="53" applyProtection="1">
      <alignment horizontal="left" vertical="center" wrapText="1"/>
      <protection locked="0"/>
    </xf>
    <xf numFmtId="0" fontId="3" fillId="0" borderId="7"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left" vertical="center" wrapText="1"/>
      <protection locked="0"/>
    </xf>
    <xf numFmtId="0" fontId="6" fillId="0" borderId="4" xfId="0" applyFont="1" applyFill="1" applyBorder="1" applyAlignment="1" applyProtection="1">
      <alignment horizontal="left" vertical="center" wrapText="1"/>
      <protection locked="0"/>
    </xf>
    <xf numFmtId="0" fontId="8" fillId="0" borderId="0" xfId="0" applyFont="1" applyBorder="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9" fillId="0" borderId="7" xfId="0" applyNumberFormat="1" applyFont="1" applyBorder="1" applyAlignment="1">
      <alignment horizontal="right" vertical="center"/>
    </xf>
    <xf numFmtId="0" fontId="1" fillId="0" borderId="8" xfId="0" applyFont="1" applyBorder="1" applyAlignment="1" applyProtection="1">
      <alignment horizontal="center" vertical="center" wrapText="1"/>
      <protection locked="0"/>
    </xf>
    <xf numFmtId="0" fontId="3" fillId="0" borderId="9" xfId="0" applyFont="1" applyBorder="1" applyAlignment="1">
      <alignment horizontal="left" vertical="center"/>
    </xf>
    <xf numFmtId="0" fontId="3" fillId="0" borderId="10" xfId="0" applyFont="1" applyBorder="1" applyAlignment="1">
      <alignment horizontal="left" vertical="center"/>
    </xf>
    <xf numFmtId="178" fontId="9" fillId="0" borderId="1" xfId="0" applyNumberFormat="1" applyFont="1" applyBorder="1" applyAlignment="1">
      <alignment horizontal="right" vertical="center"/>
    </xf>
    <xf numFmtId="0" fontId="0" fillId="0" borderId="0" xfId="0" applyFont="1" applyBorder="1" applyAlignment="1">
      <alignment horizontal="left"/>
    </xf>
    <xf numFmtId="0" fontId="1" fillId="0" borderId="7" xfId="0" applyFont="1" applyBorder="1" applyAlignment="1" applyProtection="1">
      <alignment horizontal="center" vertical="center"/>
      <protection locked="0"/>
    </xf>
    <xf numFmtId="0" fontId="10" fillId="0" borderId="0" xfId="0" applyFont="1" applyBorder="1"/>
    <xf numFmtId="0" fontId="11" fillId="0" borderId="0" xfId="0" applyFont="1" applyBorder="1"/>
    <xf numFmtId="49" fontId="7" fillId="0" borderId="0" xfId="53" applyNumberFormat="1" applyFont="1" applyBorder="1">
      <alignment horizontal="left" vertical="center" wrapText="1"/>
    </xf>
    <xf numFmtId="49" fontId="7" fillId="0" borderId="0" xfId="53" applyNumberFormat="1" applyFont="1" applyBorder="1" applyAlignment="1">
      <alignment horizontal="right" vertical="center" wrapText="1"/>
    </xf>
    <xf numFmtId="49" fontId="12" fillId="0" borderId="0" xfId="53" applyNumberFormat="1" applyFont="1" applyBorder="1" applyAlignment="1">
      <alignment horizontal="center" vertical="center" wrapText="1"/>
    </xf>
    <xf numFmtId="49" fontId="13" fillId="0" borderId="7" xfId="53" applyNumberFormat="1" applyFont="1" applyBorder="1" applyAlignment="1">
      <alignment horizontal="center" vertical="center" wrapText="1"/>
    </xf>
    <xf numFmtId="49" fontId="14" fillId="0" borderId="7" xfId="53" applyNumberFormat="1" applyFont="1" applyBorder="1" applyAlignment="1">
      <alignment horizontal="center" vertical="center" wrapText="1"/>
    </xf>
    <xf numFmtId="49" fontId="13" fillId="0" borderId="7" xfId="53" applyNumberFormat="1" applyFont="1" applyBorder="1" applyAlignment="1">
      <alignment horizontal="left" vertical="center" wrapText="1" indent="1"/>
    </xf>
    <xf numFmtId="49" fontId="13" fillId="0" borderId="7" xfId="53" applyNumberFormat="1" applyFont="1" applyBorder="1">
      <alignment horizontal="left" vertical="center" wrapText="1"/>
    </xf>
    <xf numFmtId="180" fontId="7" fillId="0" borderId="7" xfId="56" applyNumberFormat="1" applyFont="1" applyBorder="1">
      <alignment horizontal="right" vertical="center"/>
    </xf>
    <xf numFmtId="178" fontId="7" fillId="0" borderId="7" xfId="54" applyNumberFormat="1" applyFont="1" applyBorder="1">
      <alignment horizontal="right" vertical="center"/>
    </xf>
    <xf numFmtId="49" fontId="15" fillId="0" borderId="7" xfId="53" applyNumberFormat="1" applyFont="1" applyBorder="1" applyAlignment="1">
      <alignment horizontal="center" vertical="center" wrapText="1"/>
    </xf>
    <xf numFmtId="180" fontId="16" fillId="0" borderId="7" xfId="56" applyNumberFormat="1" applyFont="1" applyBorder="1">
      <alignment horizontal="right" vertical="center"/>
    </xf>
    <xf numFmtId="178" fontId="16" fillId="0" borderId="7" xfId="54" applyNumberFormat="1" applyFont="1" applyBorder="1">
      <alignment horizontal="right" vertical="center"/>
    </xf>
    <xf numFmtId="0" fontId="17" fillId="0" borderId="0" xfId="0" applyFont="1" applyAlignment="1">
      <alignment horizontal="left" vertical="center"/>
    </xf>
    <xf numFmtId="0" fontId="17" fillId="0" borderId="0" xfId="0" applyFont="1" applyBorder="1" applyAlignment="1">
      <alignment horizontal="left" vertical="center"/>
    </xf>
    <xf numFmtId="0" fontId="18"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9" fillId="0" borderId="7" xfId="0" applyFont="1" applyBorder="1" applyAlignment="1">
      <alignment vertical="center" wrapText="1"/>
    </xf>
    <xf numFmtId="0" fontId="19" fillId="0" borderId="7" xfId="0" applyFont="1" applyBorder="1" applyAlignment="1" applyProtection="1">
      <alignment vertical="center" wrapText="1"/>
      <protection locked="0"/>
    </xf>
    <xf numFmtId="0" fontId="19" fillId="0" borderId="1" xfId="0" applyFont="1" applyBorder="1" applyAlignment="1">
      <alignment vertical="center" wrapText="1"/>
    </xf>
    <xf numFmtId="0" fontId="19" fillId="0" borderId="1" xfId="0" applyFont="1" applyBorder="1" applyAlignment="1" applyProtection="1">
      <alignment vertical="center" wrapText="1"/>
      <protection locked="0"/>
    </xf>
    <xf numFmtId="0" fontId="19" fillId="0" borderId="11" xfId="0" applyFont="1" applyBorder="1" applyAlignment="1">
      <alignment vertical="center" wrapText="1"/>
    </xf>
    <xf numFmtId="0" fontId="19" fillId="0" borderId="11" xfId="0" applyFont="1" applyBorder="1" applyAlignment="1" applyProtection="1">
      <alignment vertical="center" wrapText="1"/>
      <protection locked="0"/>
    </xf>
    <xf numFmtId="0" fontId="3" fillId="0" borderId="0" xfId="0" applyFont="1" applyBorder="1" applyAlignment="1" applyProtection="1">
      <alignment horizontal="right" vertical="center"/>
      <protection locked="0"/>
    </xf>
    <xf numFmtId="0" fontId="0" fillId="0" borderId="0" xfId="0" applyFont="1" applyBorder="1" applyAlignment="1">
      <alignment wrapText="1"/>
    </xf>
    <xf numFmtId="0" fontId="1" fillId="0" borderId="0" xfId="0" applyFont="1" applyBorder="1" applyAlignment="1">
      <alignment horizontal="right" vertical="center" wrapText="1"/>
    </xf>
    <xf numFmtId="0" fontId="18" fillId="0" borderId="0" xfId="0" applyFont="1" applyBorder="1" applyAlignment="1">
      <alignment horizontal="center" vertical="center" wrapText="1"/>
    </xf>
    <xf numFmtId="0" fontId="8" fillId="0" borderId="0" xfId="0" applyFont="1" applyBorder="1" applyAlignment="1">
      <alignment horizontal="center" vertical="center" wrapText="1"/>
    </xf>
    <xf numFmtId="0" fontId="9" fillId="0" borderId="0" xfId="0" applyFont="1" applyBorder="1" applyAlignment="1">
      <alignment horizontal="left" vertical="center" wrapText="1"/>
    </xf>
    <xf numFmtId="0" fontId="20" fillId="0" borderId="0" xfId="0" applyFont="1" applyBorder="1" applyAlignment="1">
      <alignment wrapText="1"/>
    </xf>
    <xf numFmtId="0" fontId="21" fillId="0" borderId="0" xfId="0" applyFont="1" applyBorder="1" applyAlignment="1">
      <alignment horizontal="right" wrapText="1"/>
    </xf>
    <xf numFmtId="0" fontId="21" fillId="0" borderId="0" xfId="0" applyFont="1" applyBorder="1" applyAlignment="1">
      <alignment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11" xfId="0" applyFont="1" applyFill="1" applyBorder="1" applyAlignment="1" applyProtection="1">
      <alignment horizontal="center" vertical="center" wrapText="1"/>
      <protection locked="0"/>
    </xf>
    <xf numFmtId="0" fontId="20" fillId="0" borderId="7" xfId="0" applyFont="1" applyBorder="1" applyAlignment="1">
      <alignment horizontal="center" vertical="center" wrapText="1"/>
    </xf>
    <xf numFmtId="0" fontId="20" fillId="0" borderId="12" xfId="0" applyFont="1" applyBorder="1" applyAlignment="1">
      <alignment horizontal="center" vertical="center" wrapText="1"/>
    </xf>
    <xf numFmtId="178" fontId="9" fillId="0" borderId="7" xfId="54" applyNumberFormat="1" applyFont="1" applyBorder="1" applyAlignment="1">
      <alignment horizontal="right" vertical="center" wrapText="1"/>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3" fillId="0" borderId="1" xfId="0" applyFont="1" applyBorder="1" applyAlignment="1">
      <alignment horizontal="left" vertical="center" wrapText="1" indent="2"/>
    </xf>
    <xf numFmtId="178" fontId="9" fillId="0" borderId="1" xfId="54" applyNumberFormat="1" applyFont="1" applyBorder="1" applyAlignment="1">
      <alignment horizontal="right" vertical="center" wrapText="1"/>
    </xf>
    <xf numFmtId="0" fontId="0" fillId="0" borderId="0" xfId="0" applyFont="1" applyAlignment="1">
      <alignment horizontal="left" wrapText="1"/>
    </xf>
    <xf numFmtId="0" fontId="1" fillId="0" borderId="0" xfId="0" applyFont="1" applyBorder="1" applyAlignment="1">
      <alignment wrapText="1"/>
    </xf>
    <xf numFmtId="0" fontId="3" fillId="0" borderId="0" xfId="0" applyFont="1" applyBorder="1" applyAlignment="1" applyProtection="1">
      <alignment vertical="top" wrapText="1"/>
      <protection locked="0"/>
    </xf>
    <xf numFmtId="0" fontId="22" fillId="0" borderId="0"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0" xfId="0" applyFont="1" applyBorder="1" applyAlignment="1" applyProtection="1">
      <alignment horizontal="center" vertical="center" wrapText="1"/>
      <protection locked="0"/>
    </xf>
    <xf numFmtId="0" fontId="3" fillId="0" borderId="0" xfId="0" applyFont="1" applyBorder="1" applyAlignment="1">
      <alignment horizontal="left" vertical="center" wrapText="1"/>
    </xf>
    <xf numFmtId="0" fontId="4" fillId="0" borderId="0" xfId="0" applyFont="1" applyBorder="1" applyAlignment="1">
      <alignment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3" fillId="0" borderId="6" xfId="0" applyFont="1" applyBorder="1" applyAlignment="1">
      <alignment horizontal="left" vertical="center" wrapText="1" indent="2"/>
    </xf>
    <xf numFmtId="0" fontId="3" fillId="0" borderId="14" xfId="0" applyFont="1" applyBorder="1" applyAlignment="1">
      <alignment horizontal="left" vertical="center" wrapText="1"/>
    </xf>
    <xf numFmtId="4" fontId="3" fillId="0" borderId="14" xfId="0" applyNumberFormat="1" applyFont="1" applyBorder="1" applyAlignment="1" applyProtection="1">
      <alignment horizontal="right" vertical="center"/>
      <protection locked="0"/>
    </xf>
    <xf numFmtId="0" fontId="24" fillId="0" borderId="15" xfId="0" applyFont="1" applyBorder="1" applyAlignment="1">
      <alignment horizontal="center" vertical="center"/>
    </xf>
    <xf numFmtId="0" fontId="24" fillId="0" borderId="0" xfId="0" applyFont="1" applyBorder="1" applyAlignment="1">
      <alignment horizontal="left" vertical="center"/>
    </xf>
    <xf numFmtId="0" fontId="24" fillId="0" borderId="13" xfId="0" applyFont="1" applyBorder="1" applyAlignment="1">
      <alignment horizontal="left" vertical="center"/>
    </xf>
    <xf numFmtId="4" fontId="24" fillId="0" borderId="13" xfId="0" applyNumberFormat="1" applyFont="1" applyBorder="1" applyAlignment="1" applyProtection="1">
      <alignment horizontal="right" vertical="center"/>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23" fillId="0" borderId="0" xfId="0" applyFont="1" applyBorder="1" applyAlignment="1" applyProtection="1">
      <alignment horizontal="center" vertical="center"/>
      <protection locked="0"/>
    </xf>
    <xf numFmtId="0" fontId="3" fillId="0" borderId="0" xfId="0" applyFont="1" applyBorder="1" applyAlignment="1" applyProtection="1">
      <alignment horizontal="right"/>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6" xfId="0" applyFont="1" applyBorder="1" applyAlignment="1" applyProtection="1">
      <alignment horizontal="center" vertical="center"/>
      <protection locked="0"/>
    </xf>
    <xf numFmtId="0" fontId="4" fillId="0" borderId="1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4" fontId="24" fillId="0" borderId="1" xfId="0" applyNumberFormat="1" applyFont="1" applyBorder="1" applyAlignment="1" applyProtection="1">
      <alignment horizontal="right" vertical="center"/>
      <protection locked="0"/>
    </xf>
    <xf numFmtId="0" fontId="25" fillId="0" borderId="0" xfId="0" applyFont="1" applyFill="1" applyBorder="1" applyAlignment="1">
      <alignment vertical="top"/>
    </xf>
    <xf numFmtId="0" fontId="23" fillId="0" borderId="0" xfId="0" applyFont="1" applyBorder="1" applyAlignment="1">
      <alignment horizontal="center" vertical="center"/>
    </xf>
    <xf numFmtId="0" fontId="3" fillId="0" borderId="0" xfId="0" applyFont="1" applyBorder="1" applyAlignment="1">
      <alignment horizontal="left" vertical="center"/>
    </xf>
    <xf numFmtId="0" fontId="20" fillId="0" borderId="10"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4" fillId="0" borderId="14" xfId="0" applyFont="1" applyBorder="1" applyAlignment="1">
      <alignment horizontal="center" vertical="center"/>
    </xf>
    <xf numFmtId="0" fontId="4" fillId="0" borderId="14" xfId="0" applyFont="1" applyBorder="1" applyAlignment="1" applyProtection="1">
      <alignment horizontal="center" vertical="center"/>
      <protection locked="0"/>
    </xf>
    <xf numFmtId="0" fontId="6" fillId="0" borderId="6"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26" fillId="0" borderId="14" xfId="0" applyFont="1" applyFill="1" applyBorder="1" applyAlignment="1">
      <alignment horizontal="left" vertical="center"/>
    </xf>
    <xf numFmtId="0" fontId="26" fillId="0" borderId="14" xfId="0" applyFont="1" applyFill="1" applyBorder="1" applyAlignment="1">
      <alignment horizontal="right" vertical="center"/>
    </xf>
    <xf numFmtId="0" fontId="7" fillId="0" borderId="14" xfId="0" applyFont="1" applyFill="1" applyBorder="1" applyAlignment="1">
      <alignment horizontal="left" vertical="center"/>
    </xf>
    <xf numFmtId="0" fontId="3" fillId="0" borderId="14" xfId="0" applyFont="1" applyFill="1" applyBorder="1" applyAlignment="1">
      <alignment horizontal="left" vertical="center" wrapText="1"/>
    </xf>
    <xf numFmtId="0" fontId="6" fillId="0" borderId="12" xfId="0" applyFont="1" applyFill="1" applyBorder="1" applyAlignment="1">
      <alignment horizontal="center" vertical="center"/>
    </xf>
    <xf numFmtId="0" fontId="6" fillId="0" borderId="16" xfId="0" applyFont="1" applyFill="1" applyBorder="1" applyAlignment="1">
      <alignment horizontal="left" vertical="center"/>
    </xf>
    <xf numFmtId="0" fontId="6" fillId="0" borderId="14" xfId="0" applyFont="1" applyFill="1" applyBorder="1" applyAlignment="1">
      <alignment horizontal="right" vertical="center"/>
    </xf>
    <xf numFmtId="0" fontId="20" fillId="0" borderId="3" xfId="0" applyFont="1" applyBorder="1" applyAlignment="1" applyProtection="1">
      <alignment horizontal="center" vertical="center" wrapText="1"/>
      <protection locked="0"/>
    </xf>
    <xf numFmtId="0" fontId="20" fillId="0" borderId="3" xfId="0" applyFont="1" applyBorder="1" applyAlignment="1" applyProtection="1">
      <alignment horizontal="center" vertical="center"/>
      <protection locked="0"/>
    </xf>
    <xf numFmtId="0" fontId="20" fillId="0" borderId="13" xfId="0" applyFont="1" applyBorder="1" applyAlignment="1" applyProtection="1">
      <alignment horizontal="center" vertical="center" wrapText="1"/>
      <protection locked="0"/>
    </xf>
    <xf numFmtId="0" fontId="20" fillId="0" borderId="16" xfId="0" applyFont="1" applyBorder="1" applyAlignment="1">
      <alignment horizontal="center" vertical="center" wrapText="1"/>
    </xf>
    <xf numFmtId="0" fontId="20" fillId="0" borderId="16" xfId="0" applyFont="1" applyBorder="1" applyAlignment="1" applyProtection="1">
      <alignment horizontal="center" vertical="center"/>
      <protection locked="0"/>
    </xf>
    <xf numFmtId="0" fontId="20" fillId="0" borderId="16"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7" xfId="0" applyFont="1" applyBorder="1" applyAlignment="1" applyProtection="1">
      <alignment horizontal="center" vertical="center" wrapText="1"/>
      <protection locked="0"/>
    </xf>
    <xf numFmtId="0" fontId="3" fillId="0" borderId="0" xfId="0" applyFont="1" applyBorder="1" applyAlignment="1">
      <alignment horizontal="right" vertical="center"/>
    </xf>
    <xf numFmtId="0" fontId="3" fillId="0" borderId="0" xfId="0" applyFont="1" applyBorder="1" applyAlignment="1">
      <alignment horizontal="right"/>
    </xf>
    <xf numFmtId="0" fontId="20" fillId="0" borderId="4" xfId="0" applyFont="1" applyBorder="1" applyAlignment="1">
      <alignment horizontal="center" vertical="center" wrapText="1"/>
    </xf>
    <xf numFmtId="0" fontId="1" fillId="0" borderId="0"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4" fillId="0" borderId="7" xfId="0" applyFont="1" applyBorder="1" applyAlignment="1">
      <alignment horizontal="center" vertical="center"/>
    </xf>
    <xf numFmtId="178" fontId="9" fillId="0" borderId="7" xfId="54" applyNumberFormat="1" applyFont="1" applyBorder="1">
      <alignment horizontal="right" vertical="center"/>
    </xf>
    <xf numFmtId="0" fontId="27" fillId="0" borderId="1" xfId="0" applyFont="1" applyBorder="1" applyAlignment="1" applyProtection="1">
      <alignment horizontal="center" vertical="center" wrapText="1"/>
      <protection locked="0"/>
    </xf>
    <xf numFmtId="0" fontId="27" fillId="0" borderId="1" xfId="0" applyFont="1" applyBorder="1" applyAlignment="1">
      <alignment horizontal="center" vertical="center" wrapText="1"/>
    </xf>
    <xf numFmtId="178" fontId="28" fillId="0" borderId="1" xfId="54" applyNumberFormat="1" applyFont="1" applyBorder="1">
      <alignment horizontal="right" vertical="center"/>
    </xf>
    <xf numFmtId="0" fontId="22" fillId="0" borderId="0" xfId="0" applyFont="1" applyBorder="1" applyAlignment="1">
      <alignment horizontal="center" vertical="center"/>
    </xf>
    <xf numFmtId="49" fontId="3" fillId="0" borderId="7" xfId="53" applyFont="1" applyAlignment="1">
      <alignment horizontal="center" vertical="center" wrapText="1"/>
    </xf>
    <xf numFmtId="49" fontId="3" fillId="0" borderId="7" xfId="53" applyFont="1">
      <alignment horizontal="left" vertical="center" wrapText="1"/>
    </xf>
    <xf numFmtId="0" fontId="9" fillId="0" borderId="0" xfId="0" applyFont="1" applyBorder="1" applyAlignment="1">
      <alignment horizontal="left" vertical="center"/>
    </xf>
    <xf numFmtId="0" fontId="20" fillId="0" borderId="1" xfId="0" applyFont="1" applyBorder="1" applyAlignment="1" applyProtection="1">
      <alignment horizontal="center" vertical="center" wrapText="1"/>
      <protection locked="0"/>
    </xf>
    <xf numFmtId="0" fontId="20" fillId="0" borderId="5" xfId="0" applyFont="1" applyBorder="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0" fontId="21" fillId="0" borderId="7" xfId="0" applyFont="1" applyBorder="1" applyAlignment="1">
      <alignment horizontal="center" vertical="center"/>
    </xf>
    <xf numFmtId="0" fontId="20" fillId="0" borderId="7" xfId="0" applyFont="1" applyBorder="1" applyAlignment="1">
      <alignment horizontal="center" vertical="center"/>
    </xf>
    <xf numFmtId="178" fontId="3" fillId="0" borderId="7" xfId="54" applyFont="1">
      <alignment horizontal="right" vertical="center"/>
    </xf>
    <xf numFmtId="0" fontId="1" fillId="0" borderId="0" xfId="0" applyFont="1" applyBorder="1" applyAlignment="1">
      <alignment vertical="top"/>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6" xfId="0" applyFont="1" applyBorder="1" applyAlignment="1">
      <alignment horizontal="center" vertical="center"/>
    </xf>
    <xf numFmtId="0" fontId="0" fillId="0" borderId="0" xfId="0" applyFont="1" applyBorder="1" applyAlignment="1">
      <alignment vertical="center"/>
    </xf>
    <xf numFmtId="0" fontId="29" fillId="0" borderId="7" xfId="0" applyFont="1" applyBorder="1" applyAlignment="1">
      <alignment horizontal="center" vertical="center"/>
    </xf>
    <xf numFmtId="0" fontId="25" fillId="0" borderId="7" xfId="0" applyFont="1" applyFill="1" applyBorder="1" applyAlignment="1">
      <alignment horizontal="center" vertical="center"/>
    </xf>
    <xf numFmtId="0" fontId="5" fillId="0" borderId="0" xfId="0" applyFont="1" applyFill="1" applyBorder="1" applyAlignment="1">
      <alignment horizontal="center" wrapText="1"/>
    </xf>
    <xf numFmtId="0" fontId="5" fillId="0" borderId="0" xfId="0" applyFont="1" applyFill="1" applyBorder="1" applyAlignment="1">
      <alignment wrapText="1"/>
    </xf>
    <xf numFmtId="0" fontId="26" fillId="0" borderId="0" xfId="0" applyFont="1" applyFill="1" applyBorder="1" applyAlignment="1" applyProtection="1">
      <alignment vertical="top"/>
      <protection locked="0"/>
    </xf>
    <xf numFmtId="0" fontId="5" fillId="0" borderId="0" xfId="0" applyFont="1" applyFill="1" applyBorder="1" applyAlignment="1">
      <alignment horizontal="right" wrapText="1"/>
    </xf>
    <xf numFmtId="0" fontId="30" fillId="0" borderId="0" xfId="0" applyFont="1" applyFill="1" applyBorder="1" applyAlignment="1">
      <alignment horizontal="center" vertical="center" wrapText="1"/>
    </xf>
    <xf numFmtId="0" fontId="25" fillId="0" borderId="0" xfId="0" applyFont="1" applyFill="1" applyBorder="1" applyAlignment="1">
      <alignment horizontal="left" wrapText="1"/>
    </xf>
    <xf numFmtId="0" fontId="5" fillId="0" borderId="0" xfId="0" applyFont="1" applyFill="1" applyBorder="1" applyAlignment="1"/>
    <xf numFmtId="0" fontId="25" fillId="0" borderId="1" xfId="0" applyFont="1" applyFill="1" applyBorder="1" applyAlignment="1">
      <alignment horizontal="center" vertical="center" wrapText="1"/>
    </xf>
    <xf numFmtId="0" fontId="25" fillId="0" borderId="1" xfId="0" applyFont="1" applyFill="1" applyBorder="1" applyAlignment="1">
      <alignment horizontal="center" vertical="center"/>
    </xf>
    <xf numFmtId="0" fontId="25" fillId="0" borderId="2"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6" xfId="0" applyFont="1" applyFill="1" applyBorder="1" applyAlignment="1">
      <alignment horizontal="center" vertical="center" wrapText="1"/>
    </xf>
    <xf numFmtId="0" fontId="25" fillId="0" borderId="6" xfId="0" applyFont="1" applyFill="1" applyBorder="1" applyAlignment="1">
      <alignment horizontal="center" vertical="center"/>
    </xf>
    <xf numFmtId="0" fontId="31" fillId="0" borderId="7" xfId="0" applyFont="1" applyFill="1" applyBorder="1" applyAlignment="1">
      <alignment horizontal="center" vertical="center" wrapText="1"/>
    </xf>
    <xf numFmtId="0" fontId="31" fillId="0" borderId="2" xfId="0" applyFont="1" applyFill="1" applyBorder="1" applyAlignment="1">
      <alignment horizontal="center" vertical="center" wrapText="1"/>
    </xf>
    <xf numFmtId="4" fontId="31" fillId="0" borderId="7" xfId="0" applyNumberFormat="1" applyFont="1" applyFill="1" applyBorder="1" applyAlignment="1">
      <alignment vertical="center"/>
    </xf>
    <xf numFmtId="4" fontId="31" fillId="0" borderId="2" xfId="0" applyNumberFormat="1" applyFont="1" applyFill="1" applyBorder="1" applyAlignment="1">
      <alignment vertical="center"/>
    </xf>
    <xf numFmtId="49" fontId="3" fillId="0" borderId="0" xfId="53" applyFont="1" applyBorder="1">
      <alignment horizontal="left" vertical="center" wrapText="1"/>
    </xf>
    <xf numFmtId="49" fontId="3" fillId="0" borderId="0" xfId="53" applyFont="1" applyBorder="1" applyAlignment="1">
      <alignment horizontal="right" vertical="center" wrapText="1"/>
    </xf>
    <xf numFmtId="49" fontId="32" fillId="0" borderId="0" xfId="0" applyNumberFormat="1" applyFont="1" applyFill="1" applyBorder="1" applyAlignment="1">
      <alignment horizontal="center" vertical="center" wrapText="1"/>
    </xf>
    <xf numFmtId="49" fontId="25" fillId="0" borderId="0" xfId="0" applyNumberFormat="1" applyFont="1" applyFill="1" applyBorder="1" applyAlignment="1">
      <alignment horizontal="left" vertical="center" wrapText="1"/>
    </xf>
    <xf numFmtId="49" fontId="1" fillId="0" borderId="7" xfId="53" applyFont="1" applyAlignment="1">
      <alignment horizontal="center" vertical="center" wrapText="1"/>
    </xf>
    <xf numFmtId="49" fontId="1" fillId="0" borderId="7" xfId="53" applyFont="1">
      <alignment horizontal="left" vertical="center" wrapText="1"/>
    </xf>
    <xf numFmtId="178" fontId="1" fillId="0" borderId="7" xfId="54" applyFont="1">
      <alignment horizontal="right" vertical="center"/>
    </xf>
    <xf numFmtId="49" fontId="1" fillId="0" borderId="7" xfId="53" applyFont="1" applyAlignment="1">
      <alignment horizontal="left" vertical="center" wrapText="1" indent="1"/>
    </xf>
    <xf numFmtId="49" fontId="1" fillId="0" borderId="7" xfId="53" applyFont="1" applyAlignment="1">
      <alignment horizontal="left" vertical="center" wrapText="1" indent="2"/>
    </xf>
    <xf numFmtId="0" fontId="5" fillId="0" borderId="0" xfId="0" applyFont="1" applyFill="1" applyBorder="1" applyAlignment="1">
      <alignment vertical="center"/>
    </xf>
    <xf numFmtId="0" fontId="5" fillId="0" borderId="0" xfId="0" applyFont="1" applyFill="1" applyBorder="1" applyAlignment="1">
      <alignment horizontal="right" vertical="center"/>
    </xf>
    <xf numFmtId="0" fontId="32" fillId="0" borderId="0" xfId="0" applyFont="1" applyFill="1" applyBorder="1" applyAlignment="1">
      <alignment horizontal="center" vertical="center"/>
    </xf>
    <xf numFmtId="0" fontId="25" fillId="0" borderId="0" xfId="0" applyFont="1" applyFill="1" applyBorder="1" applyAlignment="1">
      <alignment horizontal="left" vertical="center"/>
    </xf>
    <xf numFmtId="0" fontId="33" fillId="0" borderId="0" xfId="0" applyFont="1" applyFill="1" applyBorder="1" applyAlignment="1">
      <alignment horizontal="center" vertical="center"/>
    </xf>
    <xf numFmtId="0" fontId="5" fillId="0" borderId="0" xfId="0" applyFont="1" applyFill="1" applyBorder="1" applyAlignment="1">
      <alignment horizontal="right"/>
    </xf>
    <xf numFmtId="0" fontId="25" fillId="0" borderId="7" xfId="0" applyFont="1" applyFill="1" applyBorder="1" applyAlignment="1">
      <alignment vertical="center"/>
    </xf>
    <xf numFmtId="0" fontId="25" fillId="0" borderId="7" xfId="0" applyFont="1" applyFill="1" applyBorder="1" applyAlignment="1">
      <alignment horizontal="left" vertical="center"/>
    </xf>
    <xf numFmtId="0" fontId="25" fillId="0" borderId="7" xfId="0" applyFont="1" applyFill="1" applyBorder="1" applyAlignment="1" applyProtection="1">
      <alignment vertical="center"/>
      <protection locked="0"/>
    </xf>
    <xf numFmtId="0" fontId="5" fillId="0" borderId="6" xfId="0" applyFont="1" applyFill="1" applyBorder="1" applyAlignment="1">
      <alignment vertical="center"/>
    </xf>
    <xf numFmtId="178" fontId="26" fillId="0" borderId="7" xfId="0" applyNumberFormat="1" applyFont="1" applyFill="1" applyBorder="1" applyAlignment="1" applyProtection="1">
      <alignment horizontal="right" vertical="center"/>
      <protection locked="0"/>
    </xf>
    <xf numFmtId="0" fontId="34" fillId="0" borderId="7" xfId="0" applyFont="1" applyFill="1" applyBorder="1" applyAlignment="1">
      <alignment horizontal="center" vertical="center"/>
    </xf>
    <xf numFmtId="0" fontId="3" fillId="0" borderId="0" xfId="53" applyNumberFormat="1" applyFont="1" applyBorder="1" applyAlignment="1">
      <alignment horizontal="left" vertical="center"/>
    </xf>
    <xf numFmtId="0" fontId="23" fillId="0" borderId="0" xfId="53" applyNumberFormat="1" applyFont="1" applyBorder="1" applyAlignment="1">
      <alignment horizontal="center" vertical="center"/>
    </xf>
    <xf numFmtId="0" fontId="3" fillId="0" borderId="7" xfId="53" applyNumberFormat="1" applyFont="1" applyAlignment="1">
      <alignment horizontal="center" vertical="center" wrapText="1"/>
    </xf>
    <xf numFmtId="0" fontId="6" fillId="0" borderId="7" xfId="0" applyFont="1" applyFill="1" applyBorder="1" applyAlignment="1">
      <alignment horizontal="center" vertical="center"/>
    </xf>
    <xf numFmtId="0" fontId="3" fillId="0" borderId="7" xfId="53" applyNumberFormat="1" applyFont="1">
      <alignment horizontal="left" vertical="center" wrapText="1"/>
    </xf>
    <xf numFmtId="0" fontId="3" fillId="0" borderId="7" xfId="53" applyNumberFormat="1" applyFont="1" applyAlignment="1">
      <alignment horizontal="left" vertical="center" wrapText="1" indent="1"/>
    </xf>
    <xf numFmtId="0" fontId="3" fillId="0" borderId="7" xfId="53" applyNumberFormat="1" applyFont="1" applyAlignment="1">
      <alignment horizontal="left" vertical="center" wrapText="1" indent="2"/>
    </xf>
    <xf numFmtId="0" fontId="6" fillId="0" borderId="0" xfId="0" applyFont="1" applyFill="1" applyBorder="1" applyAlignment="1">
      <alignment horizontal="right" vertical="center"/>
    </xf>
    <xf numFmtId="178" fontId="9" fillId="0" borderId="0" xfId="0" applyNumberFormat="1" applyFont="1" applyBorder="1" applyAlignment="1">
      <alignment horizontal="right" vertical="center"/>
    </xf>
    <xf numFmtId="0" fontId="22"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6" xfId="0" applyFont="1" applyBorder="1" applyAlignment="1">
      <alignment horizontal="center" vertical="center"/>
    </xf>
    <xf numFmtId="0" fontId="1" fillId="0" borderId="14" xfId="0" applyFont="1" applyBorder="1" applyAlignment="1">
      <alignment horizontal="center" vertical="center"/>
    </xf>
    <xf numFmtId="0" fontId="1" fillId="0" borderId="2" xfId="0" applyFont="1" applyBorder="1" applyAlignment="1">
      <alignment horizontal="center" vertical="center"/>
    </xf>
    <xf numFmtId="0" fontId="26" fillId="0" borderId="7" xfId="0" applyFont="1" applyFill="1" applyBorder="1" applyAlignment="1">
      <alignment vertical="center" wrapText="1"/>
    </xf>
    <xf numFmtId="4" fontId="3" fillId="0" borderId="7" xfId="0" applyNumberFormat="1" applyFont="1" applyBorder="1" applyAlignment="1">
      <alignment horizontal="right" vertical="center"/>
    </xf>
    <xf numFmtId="0" fontId="24" fillId="0" borderId="2" xfId="0" applyFont="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0" fontId="1" fillId="0" borderId="0" xfId="0" applyFont="1" applyBorder="1" applyProtection="1">
      <protection locked="0"/>
    </xf>
    <xf numFmtId="0" fontId="4" fillId="0" borderId="0" xfId="0" applyFont="1" applyBorder="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6" xfId="0" applyFont="1" applyBorder="1" applyAlignment="1" applyProtection="1">
      <alignment horizontal="center" vertical="center"/>
      <protection locked="0"/>
    </xf>
    <xf numFmtId="0" fontId="1" fillId="0" borderId="14"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14"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4" fontId="24" fillId="0" borderId="7" xfId="0" applyNumberFormat="1" applyFont="1" applyBorder="1" applyAlignment="1" applyProtection="1">
      <alignment horizontal="right" vertical="center"/>
      <protection locked="0"/>
    </xf>
    <xf numFmtId="0" fontId="23" fillId="0" borderId="0" xfId="0" applyFont="1" applyBorder="1" applyAlignment="1">
      <alignment horizontal="center" vertical="top"/>
    </xf>
    <xf numFmtId="0" fontId="35" fillId="0" borderId="0" xfId="0" applyFont="1" applyBorder="1" applyAlignment="1">
      <alignment horizontal="center" vertical="center"/>
    </xf>
    <xf numFmtId="0" fontId="20" fillId="0" borderId="1" xfId="0" applyFont="1" applyBorder="1" applyAlignment="1">
      <alignment horizontal="center" vertical="center"/>
    </xf>
    <xf numFmtId="0" fontId="3" fillId="0" borderId="7" xfId="0" applyFont="1" applyBorder="1" applyAlignment="1">
      <alignment horizontal="left" vertical="center"/>
    </xf>
    <xf numFmtId="178" fontId="6" fillId="0" borderId="7" xfId="0" applyNumberFormat="1" applyFont="1" applyFill="1" applyBorder="1" applyAlignment="1">
      <alignment horizontal="right" vertical="center"/>
    </xf>
    <xf numFmtId="0" fontId="20" fillId="0" borderId="7" xfId="0" applyFont="1" applyFill="1" applyBorder="1" applyAlignment="1">
      <alignment vertical="center"/>
    </xf>
    <xf numFmtId="0" fontId="3" fillId="0" borderId="6" xfId="0" applyFont="1" applyBorder="1" applyAlignment="1">
      <alignment horizontal="left" vertical="center"/>
    </xf>
    <xf numFmtId="0" fontId="24" fillId="0" borderId="6" xfId="0" applyFont="1" applyBorder="1" applyAlignment="1">
      <alignment horizontal="center" vertical="center"/>
    </xf>
    <xf numFmtId="0" fontId="28" fillId="0" borderId="7" xfId="0" applyFont="1" applyBorder="1" applyAlignment="1">
      <alignment horizontal="center" vertical="center"/>
    </xf>
    <xf numFmtId="0" fontId="24" fillId="0" borderId="6" xfId="0" applyFont="1" applyBorder="1" applyAlignment="1">
      <alignment horizontal="left" vertical="center"/>
    </xf>
    <xf numFmtId="0" fontId="28" fillId="0" borderId="7"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24" fillId="0" borderId="6" xfId="0" applyFont="1" applyBorder="1" applyAlignment="1" applyProtection="1">
      <alignment horizontal="center" vertical="center"/>
      <protection locked="0"/>
    </xf>
    <xf numFmtId="0" fontId="24" fillId="0" borderId="7" xfId="0" applyFont="1" applyBorder="1" applyAlignment="1">
      <alignment horizontal="center" vertical="center"/>
    </xf>
    <xf numFmtId="0" fontId="3" fillId="0" borderId="0" xfId="0" applyFont="1" applyBorder="1" applyAlignment="1" quotePrefix="1">
      <alignment horizontal="left" vertical="center"/>
    </xf>
    <xf numFmtId="0" fontId="9" fillId="0" borderId="0" xfId="0" applyFont="1" applyBorder="1" applyAlignment="1" quotePrefix="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8"/>
  <sheetViews>
    <sheetView showZeros="0" tabSelected="1" workbookViewId="0">
      <selection activeCell="G11" sqref="G11"/>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4:4">
      <c r="D1" s="152" t="s">
        <v>0</v>
      </c>
    </row>
    <row r="2" ht="36" customHeight="1" spans="1:4">
      <c r="A2" s="163" t="s">
        <v>1</v>
      </c>
      <c r="B2" s="254"/>
      <c r="C2" s="254"/>
      <c r="D2" s="254"/>
    </row>
    <row r="3" ht="21" customHeight="1" spans="1:4">
      <c r="A3" s="269" t="s">
        <v>2</v>
      </c>
      <c r="B3" s="255"/>
      <c r="C3" s="255"/>
      <c r="D3" s="151" t="s">
        <v>3</v>
      </c>
    </row>
    <row r="4" ht="19.5" customHeight="1" spans="1:4">
      <c r="A4" s="10" t="s">
        <v>4</v>
      </c>
      <c r="B4" s="12"/>
      <c r="C4" s="10" t="s">
        <v>5</v>
      </c>
      <c r="D4" s="12"/>
    </row>
    <row r="5" ht="19.5" customHeight="1" spans="1:4">
      <c r="A5" s="15" t="s">
        <v>6</v>
      </c>
      <c r="B5" s="256" t="s">
        <v>7</v>
      </c>
      <c r="C5" s="256" t="s">
        <v>8</v>
      </c>
      <c r="D5" s="256" t="s">
        <v>7</v>
      </c>
    </row>
    <row r="6" ht="19.5" customHeight="1" spans="1:4">
      <c r="A6" s="18"/>
      <c r="B6" s="177"/>
      <c r="C6" s="177"/>
      <c r="D6" s="177"/>
    </row>
    <row r="7" ht="25.4" customHeight="1" spans="1:4">
      <c r="A7" s="257" t="s">
        <v>9</v>
      </c>
      <c r="B7" s="258">
        <v>4487722.78</v>
      </c>
      <c r="C7" s="259" t="s">
        <v>10</v>
      </c>
      <c r="D7" s="258">
        <v>4165891</v>
      </c>
    </row>
    <row r="8" ht="25.4" customHeight="1" spans="1:4">
      <c r="A8" s="257" t="s">
        <v>11</v>
      </c>
      <c r="B8" s="258"/>
      <c r="C8" s="259" t="s">
        <v>12</v>
      </c>
      <c r="D8" s="258"/>
    </row>
    <row r="9" ht="25.4" customHeight="1" spans="1:4">
      <c r="A9" s="257" t="s">
        <v>13</v>
      </c>
      <c r="B9" s="258"/>
      <c r="C9" s="259" t="s">
        <v>14</v>
      </c>
      <c r="D9" s="258"/>
    </row>
    <row r="10" ht="25.4" customHeight="1" spans="1:4">
      <c r="A10" s="257" t="s">
        <v>15</v>
      </c>
      <c r="B10" s="258"/>
      <c r="C10" s="259" t="s">
        <v>16</v>
      </c>
      <c r="D10" s="258"/>
    </row>
    <row r="11" ht="25.4" customHeight="1" spans="1:4">
      <c r="A11" s="257" t="s">
        <v>17</v>
      </c>
      <c r="B11" s="258">
        <v>220000</v>
      </c>
      <c r="C11" s="259" t="s">
        <v>18</v>
      </c>
      <c r="D11" s="258"/>
    </row>
    <row r="12" ht="25.4" customHeight="1" spans="1:4">
      <c r="A12" s="257" t="s">
        <v>19</v>
      </c>
      <c r="B12" s="258"/>
      <c r="C12" s="259" t="s">
        <v>20</v>
      </c>
      <c r="D12" s="258"/>
    </row>
    <row r="13" ht="25.4" customHeight="1" spans="1:4">
      <c r="A13" s="257" t="s">
        <v>21</v>
      </c>
      <c r="B13" s="258"/>
      <c r="C13" s="259" t="s">
        <v>22</v>
      </c>
      <c r="D13" s="258"/>
    </row>
    <row r="14" ht="25.4" customHeight="1" spans="1:4">
      <c r="A14" s="257" t="s">
        <v>23</v>
      </c>
      <c r="B14" s="258"/>
      <c r="C14" s="259" t="s">
        <v>24</v>
      </c>
      <c r="D14" s="258">
        <v>240726.42</v>
      </c>
    </row>
    <row r="15" ht="25.4" customHeight="1" spans="1:4">
      <c r="A15" s="260" t="s">
        <v>25</v>
      </c>
      <c r="B15" s="258"/>
      <c r="C15" s="259" t="s">
        <v>26</v>
      </c>
      <c r="D15" s="258">
        <v>137677.36</v>
      </c>
    </row>
    <row r="16" ht="25.4" customHeight="1" spans="1:4">
      <c r="A16" s="260" t="s">
        <v>27</v>
      </c>
      <c r="B16" s="258">
        <v>220000</v>
      </c>
      <c r="C16" s="259" t="s">
        <v>28</v>
      </c>
      <c r="D16" s="258"/>
    </row>
    <row r="17" ht="25.4" customHeight="1" spans="1:4">
      <c r="A17" s="260"/>
      <c r="B17" s="214"/>
      <c r="C17" s="259" t="s">
        <v>29</v>
      </c>
      <c r="D17" s="258"/>
    </row>
    <row r="18" ht="25.4" customHeight="1" spans="1:4">
      <c r="A18" s="260"/>
      <c r="B18" s="214"/>
      <c r="C18" s="259" t="s">
        <v>30</v>
      </c>
      <c r="D18" s="258"/>
    </row>
    <row r="19" ht="25.4" customHeight="1" spans="1:4">
      <c r="A19" s="260"/>
      <c r="B19" s="214"/>
      <c r="C19" s="259" t="s">
        <v>31</v>
      </c>
      <c r="D19" s="258"/>
    </row>
    <row r="20" ht="25.4" customHeight="1" spans="1:4">
      <c r="A20" s="260"/>
      <c r="B20" s="214"/>
      <c r="C20" s="259" t="s">
        <v>32</v>
      </c>
      <c r="D20" s="258"/>
    </row>
    <row r="21" ht="25.4" customHeight="1" spans="1:4">
      <c r="A21" s="260"/>
      <c r="B21" s="214"/>
      <c r="C21" s="259" t="s">
        <v>33</v>
      </c>
      <c r="D21" s="258"/>
    </row>
    <row r="22" ht="25.4" customHeight="1" spans="1:4">
      <c r="A22" s="260"/>
      <c r="B22" s="214"/>
      <c r="C22" s="259" t="s">
        <v>34</v>
      </c>
      <c r="D22" s="258"/>
    </row>
    <row r="23" ht="25.4" customHeight="1" spans="1:4">
      <c r="A23" s="260"/>
      <c r="B23" s="214"/>
      <c r="C23" s="259" t="s">
        <v>35</v>
      </c>
      <c r="D23" s="258"/>
    </row>
    <row r="24" ht="25.4" customHeight="1" spans="1:4">
      <c r="A24" s="260"/>
      <c r="B24" s="214"/>
      <c r="C24" s="259" t="s">
        <v>36</v>
      </c>
      <c r="D24" s="258"/>
    </row>
    <row r="25" ht="25.4" customHeight="1" spans="1:4">
      <c r="A25" s="260"/>
      <c r="B25" s="214"/>
      <c r="C25" s="259" t="s">
        <v>37</v>
      </c>
      <c r="D25" s="258">
        <v>163428</v>
      </c>
    </row>
    <row r="26" ht="25.4" customHeight="1" spans="1:4">
      <c r="A26" s="260"/>
      <c r="B26" s="214"/>
      <c r="C26" s="259" t="s">
        <v>38</v>
      </c>
      <c r="D26" s="258"/>
    </row>
    <row r="27" ht="25.4" customHeight="1" spans="1:4">
      <c r="A27" s="260"/>
      <c r="B27" s="214"/>
      <c r="C27" s="259" t="s">
        <v>39</v>
      </c>
      <c r="D27" s="258"/>
    </row>
    <row r="28" ht="25.4" customHeight="1" spans="1:4">
      <c r="A28" s="260"/>
      <c r="B28" s="214"/>
      <c r="C28" s="259" t="s">
        <v>40</v>
      </c>
      <c r="D28" s="258"/>
    </row>
    <row r="29" ht="25.4" customHeight="1" spans="1:4">
      <c r="A29" s="260"/>
      <c r="B29" s="214"/>
      <c r="C29" s="259" t="s">
        <v>41</v>
      </c>
      <c r="D29" s="258"/>
    </row>
    <row r="30" ht="25.4" customHeight="1" spans="1:4">
      <c r="A30" s="260"/>
      <c r="B30" s="214"/>
      <c r="C30" s="259" t="s">
        <v>42</v>
      </c>
      <c r="D30" s="258"/>
    </row>
    <row r="31" ht="25.4" customHeight="1" spans="1:4">
      <c r="A31" s="260"/>
      <c r="B31" s="214"/>
      <c r="C31" s="259" t="s">
        <v>43</v>
      </c>
      <c r="D31" s="258"/>
    </row>
    <row r="32" ht="25.4" customHeight="1" spans="1:4">
      <c r="A32" s="260"/>
      <c r="B32" s="214"/>
      <c r="C32" s="259" t="s">
        <v>44</v>
      </c>
      <c r="D32" s="258"/>
    </row>
    <row r="33" ht="25.4" customHeight="1" spans="1:4">
      <c r="A33" s="260"/>
      <c r="B33" s="258"/>
      <c r="C33" s="259" t="s">
        <v>45</v>
      </c>
      <c r="D33" s="258"/>
    </row>
    <row r="34" ht="25.4" customHeight="1" spans="1:4">
      <c r="A34" s="261" t="s">
        <v>46</v>
      </c>
      <c r="B34" s="258">
        <v>4707722.78</v>
      </c>
      <c r="C34" s="262" t="s">
        <v>47</v>
      </c>
      <c r="D34" s="258">
        <v>4707722.78</v>
      </c>
    </row>
    <row r="35" ht="25.4" customHeight="1" spans="1:4">
      <c r="A35" s="263" t="s">
        <v>48</v>
      </c>
      <c r="B35" s="258"/>
      <c r="C35" s="264" t="s">
        <v>49</v>
      </c>
      <c r="D35" s="258"/>
    </row>
    <row r="36" ht="25.4" customHeight="1" spans="1:4">
      <c r="A36" s="265" t="s">
        <v>50</v>
      </c>
      <c r="B36" s="258"/>
      <c r="C36" s="266" t="s">
        <v>50</v>
      </c>
      <c r="D36" s="258"/>
    </row>
    <row r="37" ht="25.4" customHeight="1" spans="1:4">
      <c r="A37" s="265" t="s">
        <v>51</v>
      </c>
      <c r="B37" s="258"/>
      <c r="C37" s="266" t="s">
        <v>52</v>
      </c>
      <c r="D37" s="258"/>
    </row>
    <row r="38" ht="25.4" customHeight="1" spans="1:4">
      <c r="A38" s="267" t="s">
        <v>53</v>
      </c>
      <c r="B38" s="258">
        <v>4707722.78</v>
      </c>
      <c r="C38" s="268" t="s">
        <v>54</v>
      </c>
      <c r="D38" s="258">
        <v>4707722.78</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5"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4"/>
  <sheetViews>
    <sheetView showZeros="0" workbookViewId="0">
      <selection activeCell="A3" sqref="A3"/>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6:6">
      <c r="F1" s="154" t="s">
        <v>406</v>
      </c>
    </row>
    <row r="2" ht="28.5" customHeight="1" spans="1:6">
      <c r="A2" s="127" t="s">
        <v>407</v>
      </c>
      <c r="B2" s="127"/>
      <c r="C2" s="127"/>
      <c r="D2" s="127"/>
      <c r="E2" s="127"/>
      <c r="F2" s="127"/>
    </row>
    <row r="3" ht="15" customHeight="1" spans="1:6">
      <c r="A3" s="155" t="s">
        <v>2</v>
      </c>
      <c r="B3" s="156"/>
      <c r="C3" s="156"/>
      <c r="D3" s="97"/>
      <c r="E3" s="97"/>
      <c r="F3" s="157" t="s">
        <v>3</v>
      </c>
    </row>
    <row r="4" ht="18.75" customHeight="1" spans="1:6">
      <c r="A4" s="9" t="s">
        <v>197</v>
      </c>
      <c r="B4" s="9" t="s">
        <v>77</v>
      </c>
      <c r="C4" s="9" t="s">
        <v>78</v>
      </c>
      <c r="D4" s="15" t="s">
        <v>408</v>
      </c>
      <c r="E4" s="158"/>
      <c r="F4" s="158"/>
    </row>
    <row r="5" ht="30" customHeight="1" spans="1:6">
      <c r="A5" s="18"/>
      <c r="B5" s="18"/>
      <c r="C5" s="18"/>
      <c r="D5" s="15" t="s">
        <v>60</v>
      </c>
      <c r="E5" s="158" t="s">
        <v>81</v>
      </c>
      <c r="F5" s="158" t="s">
        <v>82</v>
      </c>
    </row>
    <row r="6" ht="16.5" customHeight="1" spans="1:6">
      <c r="A6" s="158">
        <v>1</v>
      </c>
      <c r="B6" s="158">
        <v>2</v>
      </c>
      <c r="C6" s="158">
        <v>3</v>
      </c>
      <c r="D6" s="158">
        <v>4</v>
      </c>
      <c r="E6" s="158">
        <v>5</v>
      </c>
      <c r="F6" s="158">
        <v>6</v>
      </c>
    </row>
    <row r="7" ht="24" customHeight="1" spans="1:6">
      <c r="A7" s="158"/>
      <c r="B7" s="158"/>
      <c r="C7" s="158"/>
      <c r="D7" s="158"/>
      <c r="E7" s="158"/>
      <c r="F7" s="158"/>
    </row>
    <row r="8" ht="24" customHeight="1" spans="1:6">
      <c r="A8" s="158"/>
      <c r="B8" s="158"/>
      <c r="C8" s="158"/>
      <c r="D8" s="158"/>
      <c r="E8" s="158"/>
      <c r="F8" s="158"/>
    </row>
    <row r="9" ht="24" customHeight="1" spans="1:6">
      <c r="A9" s="158"/>
      <c r="B9" s="158"/>
      <c r="C9" s="158"/>
      <c r="D9" s="158"/>
      <c r="E9" s="158"/>
      <c r="F9" s="158"/>
    </row>
    <row r="10" ht="24" customHeight="1" spans="1:6">
      <c r="A10" s="158"/>
      <c r="B10" s="158"/>
      <c r="C10" s="158"/>
      <c r="D10" s="158"/>
      <c r="E10" s="158"/>
      <c r="F10" s="158"/>
    </row>
    <row r="11" ht="24" customHeight="1" spans="1:6">
      <c r="A11" s="158"/>
      <c r="B11" s="158"/>
      <c r="C11" s="158"/>
      <c r="D11" s="158"/>
      <c r="E11" s="158"/>
      <c r="F11" s="158"/>
    </row>
    <row r="12" ht="24" customHeight="1" spans="1:6">
      <c r="A12" s="31"/>
      <c r="B12" s="31"/>
      <c r="C12" s="31"/>
      <c r="D12" s="159"/>
      <c r="E12" s="159"/>
      <c r="F12" s="159"/>
    </row>
    <row r="13" s="40" customFormat="1" ht="17.25" customHeight="1" spans="1:6">
      <c r="A13" s="160" t="s">
        <v>409</v>
      </c>
      <c r="B13" s="161"/>
      <c r="C13" s="161" t="s">
        <v>409</v>
      </c>
      <c r="D13" s="162"/>
      <c r="E13" s="162"/>
      <c r="F13" s="162"/>
    </row>
    <row r="14" ht="30" customHeight="1" spans="1:6">
      <c r="A14" s="38" t="s">
        <v>410</v>
      </c>
      <c r="B14" s="38"/>
      <c r="C14" s="38"/>
      <c r="D14" s="38"/>
      <c r="E14" s="38"/>
      <c r="F14" s="38"/>
    </row>
  </sheetData>
  <mergeCells count="7">
    <mergeCell ref="A2:F2"/>
    <mergeCell ref="D4:F4"/>
    <mergeCell ref="A13:C13"/>
    <mergeCell ref="A14:F14"/>
    <mergeCell ref="A4:A5"/>
    <mergeCell ref="B4:B5"/>
    <mergeCell ref="C4:C5"/>
  </mergeCells>
  <pageMargins left="0.751388888888889" right="0.751388888888889" top="1" bottom="1" header="0.5" footer="0.5"/>
  <pageSetup paperSize="9" scale="6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9"/>
  <sheetViews>
    <sheetView showZeros="0" workbookViewId="0">
      <selection activeCell="D12" sqref="D12"/>
    </sheetView>
  </sheetViews>
  <sheetFormatPr defaultColWidth="10.3833333333333" defaultRowHeight="14.25" customHeight="1"/>
  <cols>
    <col min="1" max="1" width="13.625" customWidth="1"/>
    <col min="2" max="2" width="13.25" customWidth="1"/>
    <col min="3" max="16384" width="10.3833333333333" customWidth="1"/>
  </cols>
  <sheetData>
    <row r="1" ht="13.5" customHeight="1" spans="15:17">
      <c r="O1" s="66"/>
      <c r="P1" s="66"/>
      <c r="Q1" s="151" t="s">
        <v>411</v>
      </c>
    </row>
    <row r="2" ht="27.75" customHeight="1" spans="1:17">
      <c r="A2" s="93" t="s">
        <v>412</v>
      </c>
      <c r="B2" s="127"/>
      <c r="C2" s="127"/>
      <c r="D2" s="127"/>
      <c r="E2" s="127"/>
      <c r="F2" s="127"/>
      <c r="G2" s="127"/>
      <c r="H2" s="127"/>
      <c r="I2" s="127"/>
      <c r="J2" s="127"/>
      <c r="K2" s="114"/>
      <c r="L2" s="127"/>
      <c r="M2" s="127"/>
      <c r="N2" s="127"/>
      <c r="O2" s="114"/>
      <c r="P2" s="114"/>
      <c r="Q2" s="127"/>
    </row>
    <row r="3" ht="18.75" customHeight="1" spans="1:17">
      <c r="A3" s="128" t="s">
        <v>2</v>
      </c>
      <c r="B3" s="6"/>
      <c r="C3" s="6"/>
      <c r="D3" s="6"/>
      <c r="E3" s="6"/>
      <c r="F3" s="6"/>
      <c r="G3" s="6"/>
      <c r="H3" s="6"/>
      <c r="I3" s="6"/>
      <c r="J3" s="6"/>
      <c r="O3" s="115"/>
      <c r="P3" s="115"/>
      <c r="Q3" s="152" t="s">
        <v>3</v>
      </c>
    </row>
    <row r="4" ht="15.75" customHeight="1" spans="1:17">
      <c r="A4" s="75" t="s">
        <v>413</v>
      </c>
      <c r="B4" s="129" t="s">
        <v>414</v>
      </c>
      <c r="C4" s="129" t="s">
        <v>415</v>
      </c>
      <c r="D4" s="129" t="s">
        <v>416</v>
      </c>
      <c r="E4" s="129" t="s">
        <v>417</v>
      </c>
      <c r="F4" s="129" t="s">
        <v>418</v>
      </c>
      <c r="G4" s="77" t="s">
        <v>204</v>
      </c>
      <c r="H4" s="77"/>
      <c r="I4" s="77"/>
      <c r="J4" s="77"/>
      <c r="K4" s="143"/>
      <c r="L4" s="77"/>
      <c r="M4" s="77"/>
      <c r="N4" s="77"/>
      <c r="O4" s="144"/>
      <c r="P4" s="143"/>
      <c r="Q4" s="153"/>
    </row>
    <row r="5" ht="17.25" customHeight="1" spans="1:17">
      <c r="A5" s="80"/>
      <c r="B5" s="130"/>
      <c r="C5" s="130"/>
      <c r="D5" s="130"/>
      <c r="E5" s="130"/>
      <c r="F5" s="130"/>
      <c r="G5" s="130" t="s">
        <v>60</v>
      </c>
      <c r="H5" s="130" t="s">
        <v>63</v>
      </c>
      <c r="I5" s="130" t="s">
        <v>419</v>
      </c>
      <c r="J5" s="130" t="s">
        <v>420</v>
      </c>
      <c r="K5" s="145" t="s">
        <v>421</v>
      </c>
      <c r="L5" s="146" t="s">
        <v>422</v>
      </c>
      <c r="M5" s="146"/>
      <c r="N5" s="146"/>
      <c r="O5" s="147"/>
      <c r="P5" s="148"/>
      <c r="Q5" s="131"/>
    </row>
    <row r="6" ht="54" customHeight="1" spans="1:17">
      <c r="A6" s="79"/>
      <c r="B6" s="131"/>
      <c r="C6" s="131"/>
      <c r="D6" s="131"/>
      <c r="E6" s="131"/>
      <c r="F6" s="131"/>
      <c r="G6" s="131"/>
      <c r="H6" s="131" t="s">
        <v>62</v>
      </c>
      <c r="I6" s="131"/>
      <c r="J6" s="131"/>
      <c r="K6" s="149"/>
      <c r="L6" s="131" t="s">
        <v>62</v>
      </c>
      <c r="M6" s="131" t="s">
        <v>73</v>
      </c>
      <c r="N6" s="131" t="s">
        <v>211</v>
      </c>
      <c r="O6" s="150" t="s">
        <v>69</v>
      </c>
      <c r="P6" s="149" t="s">
        <v>70</v>
      </c>
      <c r="Q6" s="131" t="s">
        <v>71</v>
      </c>
    </row>
    <row r="7" ht="15" customHeight="1" spans="1:17">
      <c r="A7" s="18">
        <v>1</v>
      </c>
      <c r="B7" s="132">
        <v>2</v>
      </c>
      <c r="C7" s="132">
        <v>3</v>
      </c>
      <c r="D7" s="132">
        <v>4</v>
      </c>
      <c r="E7" s="132">
        <v>5</v>
      </c>
      <c r="F7" s="132">
        <v>6</v>
      </c>
      <c r="G7" s="133">
        <v>7</v>
      </c>
      <c r="H7" s="133">
        <v>8</v>
      </c>
      <c r="I7" s="133">
        <v>9</v>
      </c>
      <c r="J7" s="133">
        <v>10</v>
      </c>
      <c r="K7" s="133">
        <v>11</v>
      </c>
      <c r="L7" s="133">
        <v>12</v>
      </c>
      <c r="M7" s="133">
        <v>13</v>
      </c>
      <c r="N7" s="133">
        <v>14</v>
      </c>
      <c r="O7" s="133">
        <v>15</v>
      </c>
      <c r="P7" s="133">
        <v>16</v>
      </c>
      <c r="Q7" s="133">
        <v>17</v>
      </c>
    </row>
    <row r="8" s="126" customFormat="1" ht="52.5" customHeight="1" spans="1:17">
      <c r="A8" s="134" t="s">
        <v>75</v>
      </c>
      <c r="B8" s="135"/>
      <c r="C8" s="135"/>
      <c r="D8" s="136"/>
      <c r="E8" s="137"/>
      <c r="F8" s="22">
        <v>419400</v>
      </c>
      <c r="G8" s="22">
        <v>139800</v>
      </c>
      <c r="H8" s="22">
        <v>124800</v>
      </c>
      <c r="I8" s="22"/>
      <c r="J8" s="22"/>
      <c r="K8" s="22"/>
      <c r="L8" s="22">
        <v>15000</v>
      </c>
      <c r="M8" s="22"/>
      <c r="N8" s="22"/>
      <c r="O8" s="22"/>
      <c r="P8" s="22"/>
      <c r="Q8" s="22">
        <v>15000</v>
      </c>
    </row>
    <row r="9" s="126" customFormat="1" ht="52.5" customHeight="1" spans="1:17">
      <c r="A9" s="134" t="str">
        <f>"     "&amp;"统计工作专项经费"</f>
        <v>     统计工作专项经费</v>
      </c>
      <c r="B9" s="135" t="s">
        <v>294</v>
      </c>
      <c r="C9" s="135" t="s">
        <v>423</v>
      </c>
      <c r="D9" s="138" t="s">
        <v>424</v>
      </c>
      <c r="E9" s="137">
        <v>1</v>
      </c>
      <c r="F9" s="22">
        <v>15000</v>
      </c>
      <c r="G9" s="22">
        <v>5000</v>
      </c>
      <c r="H9" s="22">
        <v>5000</v>
      </c>
      <c r="I9" s="22"/>
      <c r="J9" s="22"/>
      <c r="K9" s="22"/>
      <c r="L9" s="22"/>
      <c r="M9" s="22"/>
      <c r="N9" s="22"/>
      <c r="O9" s="22"/>
      <c r="P9" s="22"/>
      <c r="Q9" s="22"/>
    </row>
    <row r="10" s="126" customFormat="1" ht="52.5" customHeight="1" spans="1:17">
      <c r="A10" s="134" t="str">
        <f>"     "&amp;"统计工作专项经费"</f>
        <v>     统计工作专项经费</v>
      </c>
      <c r="B10" s="135" t="s">
        <v>294</v>
      </c>
      <c r="C10" s="135" t="s">
        <v>425</v>
      </c>
      <c r="D10" s="138" t="s">
        <v>426</v>
      </c>
      <c r="E10" s="137">
        <v>1</v>
      </c>
      <c r="F10" s="22">
        <v>6000</v>
      </c>
      <c r="G10" s="22">
        <v>2000</v>
      </c>
      <c r="H10" s="22">
        <v>2000</v>
      </c>
      <c r="I10" s="22"/>
      <c r="J10" s="22"/>
      <c r="K10" s="22"/>
      <c r="L10" s="22"/>
      <c r="M10" s="22"/>
      <c r="N10" s="22"/>
      <c r="O10" s="22"/>
      <c r="P10" s="22"/>
      <c r="Q10" s="22"/>
    </row>
    <row r="11" s="126" customFormat="1" ht="52.5" customHeight="1" spans="1:17">
      <c r="A11" s="134" t="str">
        <f>"     "&amp;"《两会资料费》《统计年鉴》《经济运行卡片》经费"</f>
        <v>     《两会资料费》《统计年鉴》《经济运行卡片》经费</v>
      </c>
      <c r="B11" s="139" t="s">
        <v>265</v>
      </c>
      <c r="C11" s="135" t="s">
        <v>427</v>
      </c>
      <c r="D11" s="138" t="s">
        <v>428</v>
      </c>
      <c r="E11" s="137">
        <v>1000</v>
      </c>
      <c r="F11" s="22">
        <v>150000</v>
      </c>
      <c r="G11" s="22">
        <v>50000</v>
      </c>
      <c r="H11" s="22">
        <v>50000</v>
      </c>
      <c r="I11" s="22"/>
      <c r="J11" s="22"/>
      <c r="K11" s="22"/>
      <c r="L11" s="22"/>
      <c r="M11" s="22"/>
      <c r="N11" s="22"/>
      <c r="O11" s="22"/>
      <c r="P11" s="22"/>
      <c r="Q11" s="22"/>
    </row>
    <row r="12" s="126" customFormat="1" ht="52.5" customHeight="1" spans="1:17">
      <c r="A12" s="134" t="str">
        <f>"     "&amp;"单位自有资金安排住户调查项目资金"</f>
        <v>     单位自有资金安排住户调查项目资金</v>
      </c>
      <c r="B12" s="135" t="s">
        <v>286</v>
      </c>
      <c r="C12" s="135" t="s">
        <v>423</v>
      </c>
      <c r="D12" s="138" t="s">
        <v>429</v>
      </c>
      <c r="E12" s="137">
        <v>2</v>
      </c>
      <c r="F12" s="22">
        <v>30000</v>
      </c>
      <c r="G12" s="22">
        <v>10000</v>
      </c>
      <c r="H12" s="22"/>
      <c r="I12" s="22"/>
      <c r="J12" s="22"/>
      <c r="K12" s="22"/>
      <c r="L12" s="22">
        <v>10000</v>
      </c>
      <c r="M12" s="22"/>
      <c r="N12" s="22"/>
      <c r="O12" s="22"/>
      <c r="P12" s="22"/>
      <c r="Q12" s="22">
        <v>10000</v>
      </c>
    </row>
    <row r="13" s="126" customFormat="1" ht="52.5" customHeight="1" spans="1:17">
      <c r="A13" s="134" t="str">
        <f t="shared" ref="A13:A17" si="0">"     "&amp;"第四次全国农业普查经费"</f>
        <v>     第四次全国农业普查经费</v>
      </c>
      <c r="B13" s="135" t="s">
        <v>290</v>
      </c>
      <c r="C13" s="135" t="s">
        <v>430</v>
      </c>
      <c r="D13" s="138" t="s">
        <v>426</v>
      </c>
      <c r="E13" s="137">
        <v>1</v>
      </c>
      <c r="F13" s="22">
        <v>6000</v>
      </c>
      <c r="G13" s="22">
        <v>2000</v>
      </c>
      <c r="H13" s="22">
        <v>2000</v>
      </c>
      <c r="I13" s="22"/>
      <c r="J13" s="22"/>
      <c r="K13" s="22"/>
      <c r="L13" s="22"/>
      <c r="M13" s="22"/>
      <c r="N13" s="22"/>
      <c r="O13" s="22"/>
      <c r="P13" s="22"/>
      <c r="Q13" s="22"/>
    </row>
    <row r="14" s="126" customFormat="1" ht="52.5" customHeight="1" spans="1:17">
      <c r="A14" s="134" t="str">
        <f t="shared" si="0"/>
        <v>     第四次全国农业普查经费</v>
      </c>
      <c r="B14" s="135" t="s">
        <v>290</v>
      </c>
      <c r="C14" s="135" t="s">
        <v>431</v>
      </c>
      <c r="D14" s="138" t="s">
        <v>432</v>
      </c>
      <c r="E14" s="137">
        <v>1</v>
      </c>
      <c r="F14" s="22">
        <v>2400</v>
      </c>
      <c r="G14" s="22">
        <v>800</v>
      </c>
      <c r="H14" s="22">
        <v>800</v>
      </c>
      <c r="I14" s="22"/>
      <c r="J14" s="22"/>
      <c r="K14" s="22"/>
      <c r="L14" s="22"/>
      <c r="M14" s="22"/>
      <c r="N14" s="22"/>
      <c r="O14" s="22"/>
      <c r="P14" s="22"/>
      <c r="Q14" s="22"/>
    </row>
    <row r="15" s="126" customFormat="1" ht="52.5" customHeight="1" spans="1:17">
      <c r="A15" s="134" t="str">
        <f t="shared" si="0"/>
        <v>     第四次全国农业普查经费</v>
      </c>
      <c r="B15" s="135" t="s">
        <v>290</v>
      </c>
      <c r="C15" s="135" t="s">
        <v>423</v>
      </c>
      <c r="D15" s="138" t="s">
        <v>429</v>
      </c>
      <c r="E15" s="137">
        <v>6</v>
      </c>
      <c r="F15" s="22">
        <v>90000</v>
      </c>
      <c r="G15" s="22">
        <v>30000</v>
      </c>
      <c r="H15" s="22">
        <v>30000</v>
      </c>
      <c r="I15" s="22"/>
      <c r="J15" s="22"/>
      <c r="K15" s="22"/>
      <c r="L15" s="22"/>
      <c r="M15" s="22"/>
      <c r="N15" s="22"/>
      <c r="O15" s="22"/>
      <c r="P15" s="22"/>
      <c r="Q15" s="22"/>
    </row>
    <row r="16" s="126" customFormat="1" ht="52.5" customHeight="1" spans="1:17">
      <c r="A16" s="134" t="str">
        <f t="shared" si="0"/>
        <v>     第四次全国农业普查经费</v>
      </c>
      <c r="B16" s="135" t="s">
        <v>290</v>
      </c>
      <c r="C16" s="135" t="s">
        <v>433</v>
      </c>
      <c r="D16" s="138" t="s">
        <v>434</v>
      </c>
      <c r="E16" s="137">
        <v>25</v>
      </c>
      <c r="F16" s="22">
        <v>15000</v>
      </c>
      <c r="G16" s="22">
        <v>5000</v>
      </c>
      <c r="H16" s="22">
        <v>5000</v>
      </c>
      <c r="I16" s="22"/>
      <c r="J16" s="22"/>
      <c r="K16" s="22"/>
      <c r="L16" s="22"/>
      <c r="M16" s="22"/>
      <c r="N16" s="22"/>
      <c r="O16" s="22"/>
      <c r="P16" s="22"/>
      <c r="Q16" s="22"/>
    </row>
    <row r="17" s="126" customFormat="1" ht="52.5" customHeight="1" spans="1:17">
      <c r="A17" s="134" t="str">
        <f t="shared" si="0"/>
        <v>     第四次全国农业普查经费</v>
      </c>
      <c r="B17" s="135" t="s">
        <v>290</v>
      </c>
      <c r="C17" s="135" t="s">
        <v>435</v>
      </c>
      <c r="D17" s="138" t="s">
        <v>436</v>
      </c>
      <c r="E17" s="137">
        <v>100000</v>
      </c>
      <c r="F17" s="22">
        <v>90000</v>
      </c>
      <c r="G17" s="22">
        <v>30000</v>
      </c>
      <c r="H17" s="22">
        <v>30000</v>
      </c>
      <c r="I17" s="22"/>
      <c r="J17" s="22"/>
      <c r="K17" s="22"/>
      <c r="L17" s="22"/>
      <c r="M17" s="22"/>
      <c r="N17" s="22"/>
      <c r="O17" s="22"/>
      <c r="P17" s="22"/>
      <c r="Q17" s="22"/>
    </row>
    <row r="18" s="126" customFormat="1" ht="52.5" customHeight="1" spans="1:17">
      <c r="A18" s="134" t="str">
        <f>"     "&amp;"单位自有资金安排第四次全国农业普查项目资金"</f>
        <v>     单位自有资金安排第四次全国农业普查项目资金</v>
      </c>
      <c r="B18" s="135" t="s">
        <v>276</v>
      </c>
      <c r="C18" s="135" t="s">
        <v>423</v>
      </c>
      <c r="D18" s="138" t="s">
        <v>424</v>
      </c>
      <c r="E18" s="137">
        <v>1</v>
      </c>
      <c r="F18" s="22">
        <v>15000</v>
      </c>
      <c r="G18" s="22">
        <v>5000</v>
      </c>
      <c r="H18" s="22"/>
      <c r="I18" s="22"/>
      <c r="J18" s="22"/>
      <c r="K18" s="22"/>
      <c r="L18" s="22">
        <v>5000</v>
      </c>
      <c r="M18" s="22"/>
      <c r="N18" s="22"/>
      <c r="O18" s="22"/>
      <c r="P18" s="22"/>
      <c r="Q18" s="22">
        <v>5000</v>
      </c>
    </row>
    <row r="19" s="126" customFormat="1" ht="30" customHeight="1" spans="1:17">
      <c r="A19" s="140" t="s">
        <v>409</v>
      </c>
      <c r="B19" s="141"/>
      <c r="C19" s="141"/>
      <c r="D19" s="141"/>
      <c r="E19" s="142"/>
      <c r="F19" s="22">
        <v>419400</v>
      </c>
      <c r="G19" s="22">
        <v>139800</v>
      </c>
      <c r="H19" s="22">
        <v>124800</v>
      </c>
      <c r="I19" s="22"/>
      <c r="J19" s="22"/>
      <c r="K19" s="22"/>
      <c r="L19" s="22">
        <v>15000</v>
      </c>
      <c r="M19" s="22"/>
      <c r="N19" s="22"/>
      <c r="O19" s="22"/>
      <c r="P19" s="22"/>
      <c r="Q19" s="22">
        <v>15000</v>
      </c>
    </row>
  </sheetData>
  <mergeCells count="16">
    <mergeCell ref="A2:Q2"/>
    <mergeCell ref="A3:F3"/>
    <mergeCell ref="G4:Q4"/>
    <mergeCell ref="L5:Q5"/>
    <mergeCell ref="A19:E19"/>
    <mergeCell ref="A4:A6"/>
    <mergeCell ref="B4:B6"/>
    <mergeCell ref="C4:C6"/>
    <mergeCell ref="D4:D6"/>
    <mergeCell ref="E4:E6"/>
    <mergeCell ref="F4:F6"/>
    <mergeCell ref="G5:G6"/>
    <mergeCell ref="H5:H6"/>
    <mergeCell ref="I5:I6"/>
    <mergeCell ref="J5:J6"/>
    <mergeCell ref="K5:K6"/>
  </mergeCells>
  <pageMargins left="0.751388888888889" right="0.751388888888889" top="1" bottom="1" header="0.5" footer="0.5"/>
  <pageSetup paperSize="9" scale="75"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8"/>
  <sheetViews>
    <sheetView showZeros="0" workbookViewId="0">
      <selection activeCell="N28" sqref="N28"/>
    </sheetView>
  </sheetViews>
  <sheetFormatPr defaultColWidth="10.3833333333333" defaultRowHeight="14.25" customHeight="1"/>
  <cols>
    <col min="1" max="16384" width="10.3833333333333" customWidth="1"/>
  </cols>
  <sheetData>
    <row r="1" ht="13.5" customHeight="1" spans="1:14">
      <c r="A1" s="91"/>
      <c r="B1" s="91"/>
      <c r="C1" s="91"/>
      <c r="D1" s="91"/>
      <c r="E1" s="91"/>
      <c r="F1" s="91"/>
      <c r="G1" s="91"/>
      <c r="H1" s="92"/>
      <c r="I1" s="91"/>
      <c r="J1" s="91"/>
      <c r="K1" s="91"/>
      <c r="L1" s="66"/>
      <c r="M1" s="112"/>
      <c r="N1" s="113" t="s">
        <v>437</v>
      </c>
    </row>
    <row r="2" ht="27.75" customHeight="1" spans="1:14">
      <c r="A2" s="93" t="s">
        <v>438</v>
      </c>
      <c r="B2" s="94"/>
      <c r="C2" s="94"/>
      <c r="D2" s="94"/>
      <c r="E2" s="94"/>
      <c r="F2" s="94"/>
      <c r="G2" s="94"/>
      <c r="H2" s="95"/>
      <c r="I2" s="94"/>
      <c r="J2" s="94"/>
      <c r="K2" s="94"/>
      <c r="L2" s="114"/>
      <c r="M2" s="95"/>
      <c r="N2" s="94"/>
    </row>
    <row r="3" ht="18.75" customHeight="1" spans="1:14">
      <c r="A3" s="96" t="s">
        <v>2</v>
      </c>
      <c r="B3" s="97"/>
      <c r="C3" s="97"/>
      <c r="D3" s="97"/>
      <c r="E3" s="97"/>
      <c r="F3" s="97"/>
      <c r="G3" s="97"/>
      <c r="H3" s="92"/>
      <c r="I3" s="91"/>
      <c r="J3" s="91"/>
      <c r="K3" s="91"/>
      <c r="L3" s="115"/>
      <c r="M3" s="116"/>
      <c r="N3" s="117" t="s">
        <v>3</v>
      </c>
    </row>
    <row r="4" ht="15.75" customHeight="1" spans="1:14">
      <c r="A4" s="9" t="s">
        <v>413</v>
      </c>
      <c r="B4" s="98" t="s">
        <v>439</v>
      </c>
      <c r="C4" s="98" t="s">
        <v>440</v>
      </c>
      <c r="D4" s="99" t="s">
        <v>204</v>
      </c>
      <c r="E4" s="99"/>
      <c r="F4" s="99"/>
      <c r="G4" s="99"/>
      <c r="H4" s="100"/>
      <c r="I4" s="99"/>
      <c r="J4" s="99"/>
      <c r="K4" s="99"/>
      <c r="L4" s="118"/>
      <c r="M4" s="100"/>
      <c r="N4" s="119"/>
    </row>
    <row r="5" ht="17.25" customHeight="1" spans="1:14">
      <c r="A5" s="14"/>
      <c r="B5" s="101"/>
      <c r="C5" s="101"/>
      <c r="D5" s="101" t="s">
        <v>60</v>
      </c>
      <c r="E5" s="101" t="s">
        <v>63</v>
      </c>
      <c r="F5" s="101" t="s">
        <v>419</v>
      </c>
      <c r="G5" s="101" t="s">
        <v>420</v>
      </c>
      <c r="H5" s="102" t="s">
        <v>421</v>
      </c>
      <c r="I5" s="120" t="s">
        <v>422</v>
      </c>
      <c r="J5" s="120"/>
      <c r="K5" s="120"/>
      <c r="L5" s="121"/>
      <c r="M5" s="122"/>
      <c r="N5" s="103"/>
    </row>
    <row r="6" ht="54" customHeight="1" spans="1:14">
      <c r="A6" s="17"/>
      <c r="B6" s="103"/>
      <c r="C6" s="103"/>
      <c r="D6" s="103"/>
      <c r="E6" s="103"/>
      <c r="F6" s="103"/>
      <c r="G6" s="103"/>
      <c r="H6" s="104"/>
      <c r="I6" s="103" t="s">
        <v>62</v>
      </c>
      <c r="J6" s="103" t="s">
        <v>73</v>
      </c>
      <c r="K6" s="103" t="s">
        <v>211</v>
      </c>
      <c r="L6" s="123" t="s">
        <v>69</v>
      </c>
      <c r="M6" s="104" t="s">
        <v>70</v>
      </c>
      <c r="N6" s="103" t="s">
        <v>71</v>
      </c>
    </row>
    <row r="7" ht="15" customHeight="1" spans="1:14">
      <c r="A7" s="17">
        <v>1</v>
      </c>
      <c r="B7" s="103">
        <v>2</v>
      </c>
      <c r="C7" s="103">
        <v>3</v>
      </c>
      <c r="D7" s="104">
        <v>4</v>
      </c>
      <c r="E7" s="104">
        <v>5</v>
      </c>
      <c r="F7" s="104">
        <v>6</v>
      </c>
      <c r="G7" s="104">
        <v>7</v>
      </c>
      <c r="H7" s="104">
        <v>8</v>
      </c>
      <c r="I7" s="104">
        <v>9</v>
      </c>
      <c r="J7" s="104">
        <v>10</v>
      </c>
      <c r="K7" s="104">
        <v>11</v>
      </c>
      <c r="L7" s="104">
        <v>12</v>
      </c>
      <c r="M7" s="104">
        <v>13</v>
      </c>
      <c r="N7" s="104">
        <v>14</v>
      </c>
    </row>
    <row r="8" ht="21" customHeight="1" spans="1:14">
      <c r="A8" s="105"/>
      <c r="B8" s="106"/>
      <c r="C8" s="106"/>
      <c r="D8" s="107"/>
      <c r="E8" s="107"/>
      <c r="F8" s="107"/>
      <c r="G8" s="107"/>
      <c r="H8" s="107"/>
      <c r="I8" s="107"/>
      <c r="J8" s="107"/>
      <c r="K8" s="107"/>
      <c r="L8" s="124"/>
      <c r="M8" s="107"/>
      <c r="N8" s="107"/>
    </row>
    <row r="9" ht="21" customHeight="1" spans="1:14">
      <c r="A9" s="105"/>
      <c r="B9" s="106"/>
      <c r="C9" s="106"/>
      <c r="D9" s="107"/>
      <c r="E9" s="107"/>
      <c r="F9" s="107"/>
      <c r="G9" s="107"/>
      <c r="H9" s="107"/>
      <c r="I9" s="107"/>
      <c r="J9" s="107"/>
      <c r="K9" s="107"/>
      <c r="L9" s="124"/>
      <c r="M9" s="107"/>
      <c r="N9" s="107"/>
    </row>
    <row r="10" ht="21" customHeight="1" spans="1:14">
      <c r="A10" s="105"/>
      <c r="B10" s="106"/>
      <c r="C10" s="106"/>
      <c r="D10" s="107"/>
      <c r="E10" s="107"/>
      <c r="F10" s="107"/>
      <c r="G10" s="107"/>
      <c r="H10" s="107"/>
      <c r="I10" s="107"/>
      <c r="J10" s="107"/>
      <c r="K10" s="107"/>
      <c r="L10" s="124"/>
      <c r="M10" s="107"/>
      <c r="N10" s="107"/>
    </row>
    <row r="11" ht="21" customHeight="1" spans="1:14">
      <c r="A11" s="105"/>
      <c r="B11" s="106"/>
      <c r="C11" s="106"/>
      <c r="D11" s="107"/>
      <c r="E11" s="107"/>
      <c r="F11" s="107"/>
      <c r="G11" s="107"/>
      <c r="H11" s="107"/>
      <c r="I11" s="107"/>
      <c r="J11" s="107"/>
      <c r="K11" s="107"/>
      <c r="L11" s="124"/>
      <c r="M11" s="107"/>
      <c r="N11" s="107"/>
    </row>
    <row r="12" ht="21" customHeight="1" spans="1:14">
      <c r="A12" s="105"/>
      <c r="B12" s="106"/>
      <c r="C12" s="106"/>
      <c r="D12" s="107"/>
      <c r="E12" s="107"/>
      <c r="F12" s="107"/>
      <c r="G12" s="107"/>
      <c r="H12" s="107"/>
      <c r="I12" s="107"/>
      <c r="J12" s="107"/>
      <c r="K12" s="107"/>
      <c r="L12" s="124"/>
      <c r="M12" s="107"/>
      <c r="N12" s="107"/>
    </row>
    <row r="13" ht="21" customHeight="1" spans="1:14">
      <c r="A13" s="105"/>
      <c r="B13" s="106"/>
      <c r="C13" s="106"/>
      <c r="D13" s="107"/>
      <c r="E13" s="107"/>
      <c r="F13" s="107"/>
      <c r="G13" s="107"/>
      <c r="H13" s="107"/>
      <c r="I13" s="107"/>
      <c r="J13" s="107"/>
      <c r="K13" s="107"/>
      <c r="L13" s="124"/>
      <c r="M13" s="107"/>
      <c r="N13" s="107"/>
    </row>
    <row r="14" ht="21" customHeight="1" spans="1:14">
      <c r="A14" s="105"/>
      <c r="B14" s="106"/>
      <c r="C14" s="106"/>
      <c r="D14" s="107"/>
      <c r="E14" s="107"/>
      <c r="F14" s="107"/>
      <c r="G14" s="107"/>
      <c r="H14" s="107"/>
      <c r="I14" s="107"/>
      <c r="J14" s="107"/>
      <c r="K14" s="107"/>
      <c r="L14" s="124"/>
      <c r="M14" s="107"/>
      <c r="N14" s="107"/>
    </row>
    <row r="15" ht="21" customHeight="1" spans="1:14">
      <c r="A15" s="105"/>
      <c r="B15" s="106"/>
      <c r="C15" s="106"/>
      <c r="D15" s="107"/>
      <c r="E15" s="107"/>
      <c r="F15" s="107"/>
      <c r="G15" s="107"/>
      <c r="H15" s="107"/>
      <c r="I15" s="107"/>
      <c r="J15" s="107"/>
      <c r="K15" s="107"/>
      <c r="L15" s="124"/>
      <c r="M15" s="107"/>
      <c r="N15" s="107"/>
    </row>
    <row r="16" ht="21" customHeight="1" spans="1:14">
      <c r="A16" s="105"/>
      <c r="B16" s="106"/>
      <c r="C16" s="106"/>
      <c r="D16" s="107"/>
      <c r="E16" s="107"/>
      <c r="F16" s="107"/>
      <c r="G16" s="107"/>
      <c r="H16" s="107"/>
      <c r="I16" s="107"/>
      <c r="J16" s="107"/>
      <c r="K16" s="107"/>
      <c r="L16" s="124"/>
      <c r="M16" s="107"/>
      <c r="N16" s="107"/>
    </row>
    <row r="17" s="40" customFormat="1" ht="21" customHeight="1" spans="1:14">
      <c r="A17" s="108" t="s">
        <v>409</v>
      </c>
      <c r="B17" s="109"/>
      <c r="C17" s="110"/>
      <c r="D17" s="111"/>
      <c r="E17" s="111"/>
      <c r="F17" s="111"/>
      <c r="G17" s="111"/>
      <c r="H17" s="111"/>
      <c r="I17" s="111"/>
      <c r="J17" s="111"/>
      <c r="K17" s="111"/>
      <c r="L17" s="125"/>
      <c r="M17" s="111"/>
      <c r="N17" s="111"/>
    </row>
    <row r="18" ht="27" customHeight="1" spans="1:14">
      <c r="A18" s="38" t="s">
        <v>410</v>
      </c>
      <c r="B18" s="38"/>
      <c r="C18" s="38"/>
      <c r="D18" s="38"/>
      <c r="E18" s="38"/>
      <c r="F18" s="38"/>
      <c r="G18" s="38"/>
      <c r="H18" s="38"/>
      <c r="I18" s="38"/>
      <c r="J18" s="38"/>
      <c r="K18" s="38"/>
      <c r="L18" s="38"/>
      <c r="M18" s="38"/>
      <c r="N18" s="38"/>
    </row>
  </sheetData>
  <mergeCells count="14">
    <mergeCell ref="A2:N2"/>
    <mergeCell ref="A3:C3"/>
    <mergeCell ref="D4:N4"/>
    <mergeCell ref="I5:N5"/>
    <mergeCell ref="A17:C17"/>
    <mergeCell ref="A18:N18"/>
    <mergeCell ref="A4:A6"/>
    <mergeCell ref="B4:B6"/>
    <mergeCell ref="C4:C6"/>
    <mergeCell ref="D5:D6"/>
    <mergeCell ref="E5:E6"/>
    <mergeCell ref="F5:F6"/>
    <mergeCell ref="G5:G6"/>
    <mergeCell ref="H5:H6"/>
  </mergeCells>
  <pageMargins left="0.751388888888889" right="0.751388888888889" top="1" bottom="1" header="0.5" footer="0.5"/>
  <pageSetup paperSize="9" scale="50"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14"/>
  <sheetViews>
    <sheetView showZeros="0" workbookViewId="0">
      <selection activeCell="A3" sqref="A3:I3"/>
    </sheetView>
  </sheetViews>
  <sheetFormatPr defaultColWidth="10" defaultRowHeight="14.25" customHeight="1"/>
  <cols>
    <col min="1" max="1" width="19.1333333333333" style="67" customWidth="1"/>
    <col min="2" max="2" width="10" style="67" customWidth="1"/>
    <col min="3" max="3" width="14.8833333333333" style="67" customWidth="1"/>
    <col min="4" max="4" width="12.625" style="67" customWidth="1"/>
    <col min="5" max="16373" width="10" style="67" customWidth="1"/>
    <col min="16374" max="16384" width="10" style="67"/>
  </cols>
  <sheetData>
    <row r="1" ht="13.5" customHeight="1" spans="4:4">
      <c r="D1" s="68"/>
    </row>
    <row r="2" ht="27.75" customHeight="1" spans="1:13">
      <c r="A2" s="69" t="s">
        <v>441</v>
      </c>
      <c r="B2" s="70"/>
      <c r="C2" s="70"/>
      <c r="D2" s="70"/>
      <c r="E2" s="70"/>
      <c r="F2" s="70"/>
      <c r="G2" s="70"/>
      <c r="H2" s="70"/>
      <c r="I2" s="70"/>
      <c r="J2" s="70"/>
      <c r="K2" s="70"/>
      <c r="L2" s="70"/>
      <c r="M2" s="70"/>
    </row>
    <row r="3" ht="18" customHeight="1" spans="1:13">
      <c r="A3" s="71" t="s">
        <v>2</v>
      </c>
      <c r="B3" s="72"/>
      <c r="C3" s="72"/>
      <c r="D3" s="73"/>
      <c r="E3" s="74"/>
      <c r="F3" s="74"/>
      <c r="G3" s="74"/>
      <c r="H3" s="74"/>
      <c r="I3" s="74"/>
      <c r="M3" s="67" t="s">
        <v>3</v>
      </c>
    </row>
    <row r="4" ht="19.5" customHeight="1" spans="1:13">
      <c r="A4" s="75" t="s">
        <v>442</v>
      </c>
      <c r="B4" s="76" t="s">
        <v>204</v>
      </c>
      <c r="C4" s="77"/>
      <c r="D4" s="77"/>
      <c r="E4" s="78" t="s">
        <v>443</v>
      </c>
      <c r="F4" s="78"/>
      <c r="G4" s="78"/>
      <c r="H4" s="78"/>
      <c r="I4" s="78"/>
      <c r="J4" s="78"/>
      <c r="K4" s="78"/>
      <c r="L4" s="78"/>
      <c r="M4" s="78"/>
    </row>
    <row r="5" ht="40.5" customHeight="1" spans="1:13">
      <c r="A5" s="79"/>
      <c r="B5" s="80" t="s">
        <v>60</v>
      </c>
      <c r="C5" s="75" t="s">
        <v>63</v>
      </c>
      <c r="D5" s="81" t="s">
        <v>444</v>
      </c>
      <c r="E5" s="82" t="s">
        <v>445</v>
      </c>
      <c r="F5" s="82" t="s">
        <v>446</v>
      </c>
      <c r="G5" s="82" t="s">
        <v>447</v>
      </c>
      <c r="H5" s="82" t="s">
        <v>448</v>
      </c>
      <c r="I5" s="82" t="s">
        <v>449</v>
      </c>
      <c r="J5" s="82" t="s">
        <v>450</v>
      </c>
      <c r="K5" s="82" t="s">
        <v>451</v>
      </c>
      <c r="L5" s="82" t="s">
        <v>452</v>
      </c>
      <c r="M5" s="82" t="s">
        <v>453</v>
      </c>
    </row>
    <row r="6" ht="19.5" customHeight="1" spans="1:13">
      <c r="A6" s="83">
        <v>1</v>
      </c>
      <c r="B6" s="83">
        <v>2</v>
      </c>
      <c r="C6" s="83">
        <v>3</v>
      </c>
      <c r="D6" s="76">
        <v>4</v>
      </c>
      <c r="E6" s="79">
        <v>5</v>
      </c>
      <c r="F6" s="79">
        <v>6</v>
      </c>
      <c r="G6" s="79">
        <v>7</v>
      </c>
      <c r="H6" s="84">
        <v>8</v>
      </c>
      <c r="I6" s="79">
        <v>9</v>
      </c>
      <c r="J6" s="79">
        <v>10</v>
      </c>
      <c r="K6" s="79">
        <v>11</v>
      </c>
      <c r="L6" s="84">
        <v>12</v>
      </c>
      <c r="M6" s="79">
        <v>13</v>
      </c>
    </row>
    <row r="7" ht="28.4" customHeight="1" spans="1:13">
      <c r="A7" s="31"/>
      <c r="B7" s="85"/>
      <c r="C7" s="85"/>
      <c r="D7" s="85"/>
      <c r="E7" s="85"/>
      <c r="F7" s="85"/>
      <c r="G7" s="85"/>
      <c r="H7" s="85"/>
      <c r="I7" s="85"/>
      <c r="J7" s="85"/>
      <c r="K7" s="85"/>
      <c r="L7" s="85"/>
      <c r="M7" s="85"/>
    </row>
    <row r="8" ht="29.9" customHeight="1" spans="1:13">
      <c r="A8" s="86"/>
      <c r="B8" s="85"/>
      <c r="C8" s="85"/>
      <c r="D8" s="85"/>
      <c r="E8" s="85"/>
      <c r="F8" s="85"/>
      <c r="G8" s="85"/>
      <c r="H8" s="85"/>
      <c r="I8" s="85"/>
      <c r="J8" s="85"/>
      <c r="K8" s="85"/>
      <c r="L8" s="85"/>
      <c r="M8" s="85"/>
    </row>
    <row r="9" ht="29.9" customHeight="1" spans="1:13">
      <c r="A9" s="87"/>
      <c r="B9" s="85"/>
      <c r="C9" s="85"/>
      <c r="D9" s="85"/>
      <c r="E9" s="85"/>
      <c r="F9" s="85"/>
      <c r="G9" s="85"/>
      <c r="H9" s="85"/>
      <c r="I9" s="85"/>
      <c r="J9" s="85"/>
      <c r="K9" s="85"/>
      <c r="L9" s="85"/>
      <c r="M9" s="85"/>
    </row>
    <row r="10" ht="29.9" customHeight="1" spans="1:13">
      <c r="A10" s="87"/>
      <c r="B10" s="85"/>
      <c r="C10" s="85"/>
      <c r="D10" s="85"/>
      <c r="E10" s="85"/>
      <c r="F10" s="85"/>
      <c r="G10" s="85"/>
      <c r="H10" s="85"/>
      <c r="I10" s="85"/>
      <c r="J10" s="85"/>
      <c r="K10" s="85"/>
      <c r="L10" s="85"/>
      <c r="M10" s="85"/>
    </row>
    <row r="11" ht="29.9" customHeight="1" spans="1:13">
      <c r="A11" s="87"/>
      <c r="B11" s="85"/>
      <c r="C11" s="85"/>
      <c r="D11" s="85"/>
      <c r="E11" s="85"/>
      <c r="F11" s="85"/>
      <c r="G11" s="85"/>
      <c r="H11" s="85"/>
      <c r="I11" s="85"/>
      <c r="J11" s="85"/>
      <c r="K11" s="85"/>
      <c r="L11" s="85"/>
      <c r="M11" s="85"/>
    </row>
    <row r="12" ht="29.9" customHeight="1" spans="1:13">
      <c r="A12" s="87"/>
      <c r="B12" s="85"/>
      <c r="C12" s="85"/>
      <c r="D12" s="85"/>
      <c r="E12" s="85"/>
      <c r="F12" s="85"/>
      <c r="G12" s="85"/>
      <c r="H12" s="85"/>
      <c r="I12" s="85"/>
      <c r="J12" s="85"/>
      <c r="K12" s="85"/>
      <c r="L12" s="85"/>
      <c r="M12" s="85"/>
    </row>
    <row r="13" ht="29.9" customHeight="1" spans="1:13">
      <c r="A13" s="88"/>
      <c r="B13" s="89"/>
      <c r="C13" s="89"/>
      <c r="D13" s="89"/>
      <c r="E13" s="89"/>
      <c r="F13" s="89"/>
      <c r="G13" s="89"/>
      <c r="H13" s="89"/>
      <c r="I13" s="89"/>
      <c r="J13" s="89"/>
      <c r="K13" s="89"/>
      <c r="L13" s="89"/>
      <c r="M13" s="89"/>
    </row>
    <row r="14" customHeight="1" spans="1:13">
      <c r="A14" s="90" t="s">
        <v>410</v>
      </c>
      <c r="B14" s="90"/>
      <c r="C14" s="90"/>
      <c r="D14" s="90"/>
      <c r="E14" s="90"/>
      <c r="F14" s="90"/>
      <c r="G14" s="90"/>
      <c r="H14" s="90"/>
      <c r="I14" s="90"/>
      <c r="J14" s="90"/>
      <c r="K14" s="90"/>
      <c r="L14" s="90"/>
      <c r="M14" s="90"/>
    </row>
  </sheetData>
  <mergeCells count="6">
    <mergeCell ref="A2:M2"/>
    <mergeCell ref="A3:I3"/>
    <mergeCell ref="B4:D4"/>
    <mergeCell ref="E4:M4"/>
    <mergeCell ref="A14:M14"/>
    <mergeCell ref="A4:A5"/>
  </mergeCells>
  <pageMargins left="0.751388888888889" right="0.751388888888889" top="1" bottom="1" header="0.5" footer="0.5"/>
  <pageSetup paperSize="9" scale="30"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2"/>
  <sheetViews>
    <sheetView showZeros="0" workbookViewId="0">
      <selection activeCell="A11" sqref="A11:J11"/>
    </sheetView>
  </sheetViews>
  <sheetFormatPr defaultColWidth="9.14166666666667" defaultRowHeight="12" customHeight="1"/>
  <cols>
    <col min="1" max="1" width="34.283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2.0333333333333" customWidth="1"/>
  </cols>
  <sheetData>
    <row r="1" customHeight="1" spans="10:10">
      <c r="J1" s="66" t="s">
        <v>454</v>
      </c>
    </row>
    <row r="2" ht="28.5" customHeight="1" spans="1:10">
      <c r="A2" s="56" t="s">
        <v>455</v>
      </c>
      <c r="B2" s="29"/>
      <c r="C2" s="29"/>
      <c r="D2" s="29"/>
      <c r="E2" s="29"/>
      <c r="F2" s="57"/>
      <c r="G2" s="29"/>
      <c r="H2" s="57"/>
      <c r="I2" s="57"/>
      <c r="J2" s="29"/>
    </row>
    <row r="3" ht="17.25" customHeight="1" spans="1:1">
      <c r="A3" s="4" t="s">
        <v>2</v>
      </c>
    </row>
    <row r="4" ht="44.25" customHeight="1" spans="1:10">
      <c r="A4" s="58" t="s">
        <v>298</v>
      </c>
      <c r="B4" s="58" t="s">
        <v>299</v>
      </c>
      <c r="C4" s="58" t="s">
        <v>300</v>
      </c>
      <c r="D4" s="58" t="s">
        <v>301</v>
      </c>
      <c r="E4" s="58" t="s">
        <v>302</v>
      </c>
      <c r="F4" s="59" t="s">
        <v>303</v>
      </c>
      <c r="G4" s="58" t="s">
        <v>304</v>
      </c>
      <c r="H4" s="59" t="s">
        <v>305</v>
      </c>
      <c r="I4" s="59" t="s">
        <v>306</v>
      </c>
      <c r="J4" s="58" t="s">
        <v>307</v>
      </c>
    </row>
    <row r="5" ht="14.25" customHeight="1" spans="1:10">
      <c r="A5" s="58">
        <v>1</v>
      </c>
      <c r="B5" s="58">
        <v>2</v>
      </c>
      <c r="C5" s="58">
        <v>3</v>
      </c>
      <c r="D5" s="58">
        <v>4</v>
      </c>
      <c r="E5" s="58">
        <v>5</v>
      </c>
      <c r="F5" s="59">
        <v>6</v>
      </c>
      <c r="G5" s="58">
        <v>7</v>
      </c>
      <c r="H5" s="59">
        <v>8</v>
      </c>
      <c r="I5" s="59">
        <v>9</v>
      </c>
      <c r="J5" s="58">
        <v>10</v>
      </c>
    </row>
    <row r="6" ht="42" customHeight="1" spans="1:10">
      <c r="A6" s="60"/>
      <c r="B6" s="61"/>
      <c r="C6" s="61"/>
      <c r="D6" s="61"/>
      <c r="E6" s="60"/>
      <c r="F6" s="61"/>
      <c r="G6" s="60"/>
      <c r="H6" s="61"/>
      <c r="I6" s="61"/>
      <c r="J6" s="60"/>
    </row>
    <row r="7" ht="42" customHeight="1" spans="1:10">
      <c r="A7" s="60"/>
      <c r="B7" s="61"/>
      <c r="C7" s="61"/>
      <c r="D7" s="61"/>
      <c r="E7" s="60"/>
      <c r="F7" s="61"/>
      <c r="G7" s="60"/>
      <c r="H7" s="61"/>
      <c r="I7" s="61"/>
      <c r="J7" s="60"/>
    </row>
    <row r="8" ht="42" customHeight="1" spans="1:10">
      <c r="A8" s="60"/>
      <c r="B8" s="61"/>
      <c r="C8" s="61"/>
      <c r="D8" s="61"/>
      <c r="E8" s="60"/>
      <c r="F8" s="61"/>
      <c r="G8" s="60"/>
      <c r="H8" s="61"/>
      <c r="I8" s="61"/>
      <c r="J8" s="60"/>
    </row>
    <row r="9" ht="42" customHeight="1" spans="1:10">
      <c r="A9" s="60"/>
      <c r="B9" s="61"/>
      <c r="C9" s="61"/>
      <c r="D9" s="61"/>
      <c r="E9" s="60"/>
      <c r="F9" s="61"/>
      <c r="G9" s="60"/>
      <c r="H9" s="61"/>
      <c r="I9" s="61"/>
      <c r="J9" s="60"/>
    </row>
    <row r="10" ht="42" customHeight="1" spans="1:10">
      <c r="A10" s="62"/>
      <c r="B10" s="63"/>
      <c r="C10" s="63"/>
      <c r="D10" s="63"/>
      <c r="E10" s="62"/>
      <c r="F10" s="63"/>
      <c r="G10" s="62"/>
      <c r="H10" s="63"/>
      <c r="I10" s="63"/>
      <c r="J10" s="62"/>
    </row>
    <row r="11" ht="42" customHeight="1" spans="1:10">
      <c r="A11" s="64"/>
      <c r="B11" s="65"/>
      <c r="C11" s="65"/>
      <c r="D11" s="65"/>
      <c r="E11" s="64"/>
      <c r="F11" s="65"/>
      <c r="G11" s="64"/>
      <c r="H11" s="65"/>
      <c r="I11" s="65"/>
      <c r="J11" s="64"/>
    </row>
    <row r="12" ht="27" customHeight="1" spans="1:10">
      <c r="A12" s="38" t="s">
        <v>410</v>
      </c>
      <c r="B12" s="38"/>
      <c r="C12" s="38"/>
      <c r="D12" s="38"/>
      <c r="E12" s="38"/>
      <c r="F12" s="38"/>
      <c r="G12" s="38"/>
      <c r="H12" s="38"/>
      <c r="I12" s="38"/>
      <c r="J12" s="38"/>
    </row>
  </sheetData>
  <mergeCells count="3">
    <mergeCell ref="A2:J2"/>
    <mergeCell ref="A3:H3"/>
    <mergeCell ref="A12:J12"/>
  </mergeCells>
  <pageMargins left="0.751388888888889" right="0.751388888888889" top="1" bottom="1" header="0.5" footer="0.5"/>
  <pageSetup paperSize="9" scale="65"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8"/>
  <sheetViews>
    <sheetView showZeros="0" workbookViewId="0">
      <selection activeCell="F10" sqref="F10"/>
    </sheetView>
  </sheetViews>
  <sheetFormatPr defaultColWidth="20" defaultRowHeight="15" customHeight="1" outlineLevelCol="7"/>
  <cols>
    <col min="1" max="16384" width="20" customWidth="1"/>
  </cols>
  <sheetData>
    <row r="1" ht="18.75" customHeight="1" spans="1:8">
      <c r="A1" s="42"/>
      <c r="B1" s="42"/>
      <c r="C1" s="42"/>
      <c r="D1" s="42"/>
      <c r="E1" s="42"/>
      <c r="F1" s="42"/>
      <c r="G1" s="42"/>
      <c r="H1" s="43" t="s">
        <v>456</v>
      </c>
    </row>
    <row r="2" ht="30.65" customHeight="1" spans="1:8">
      <c r="A2" s="44" t="s">
        <v>457</v>
      </c>
      <c r="B2" s="44"/>
      <c r="C2" s="44"/>
      <c r="D2" s="44"/>
      <c r="E2" s="44"/>
      <c r="F2" s="44"/>
      <c r="G2" s="44"/>
      <c r="H2" s="44"/>
    </row>
    <row r="3" ht="18.75" customHeight="1" spans="1:8">
      <c r="A3" s="42" t="s">
        <v>2</v>
      </c>
      <c r="B3" s="42"/>
      <c r="C3" s="42"/>
      <c r="D3" s="42"/>
      <c r="E3" s="42"/>
      <c r="F3" s="42"/>
      <c r="G3" s="42"/>
      <c r="H3" s="42"/>
    </row>
    <row r="4" ht="18.75" customHeight="1" spans="1:8">
      <c r="A4" s="45" t="s">
        <v>197</v>
      </c>
      <c r="B4" s="45" t="s">
        <v>458</v>
      </c>
      <c r="C4" s="45" t="s">
        <v>459</v>
      </c>
      <c r="D4" s="45" t="s">
        <v>460</v>
      </c>
      <c r="E4" s="45" t="s">
        <v>461</v>
      </c>
      <c r="F4" s="45" t="s">
        <v>462</v>
      </c>
      <c r="G4" s="45"/>
      <c r="H4" s="45"/>
    </row>
    <row r="5" ht="18.75" customHeight="1" spans="1:8">
      <c r="A5" s="45"/>
      <c r="B5" s="45"/>
      <c r="C5" s="45"/>
      <c r="D5" s="45"/>
      <c r="E5" s="45"/>
      <c r="F5" s="45" t="s">
        <v>417</v>
      </c>
      <c r="G5" s="45" t="s">
        <v>463</v>
      </c>
      <c r="H5" s="45" t="s">
        <v>464</v>
      </c>
    </row>
    <row r="6" ht="18.75" customHeight="1" spans="1:8">
      <c r="A6" s="46" t="s">
        <v>88</v>
      </c>
      <c r="B6" s="46" t="s">
        <v>89</v>
      </c>
      <c r="C6" s="46" t="s">
        <v>90</v>
      </c>
      <c r="D6" s="46" t="s">
        <v>91</v>
      </c>
      <c r="E6" s="46" t="s">
        <v>92</v>
      </c>
      <c r="F6" s="46" t="s">
        <v>93</v>
      </c>
      <c r="G6" s="46" t="s">
        <v>94</v>
      </c>
      <c r="H6" s="46" t="s">
        <v>95</v>
      </c>
    </row>
    <row r="7" ht="29.9" customHeight="1" spans="1:8">
      <c r="A7" s="47"/>
      <c r="B7" s="48"/>
      <c r="C7" s="48"/>
      <c r="D7" s="48"/>
      <c r="E7" s="45"/>
      <c r="F7" s="49"/>
      <c r="G7" s="50"/>
      <c r="H7" s="50"/>
    </row>
    <row r="8" ht="29.9" customHeight="1" spans="1:8">
      <c r="A8" s="47"/>
      <c r="B8" s="48"/>
      <c r="C8" s="48"/>
      <c r="D8" s="48"/>
      <c r="E8" s="45"/>
      <c r="F8" s="49"/>
      <c r="G8" s="50"/>
      <c r="H8" s="50"/>
    </row>
    <row r="9" ht="29.9" customHeight="1" spans="1:8">
      <c r="A9" s="47"/>
      <c r="B9" s="48"/>
      <c r="C9" s="48"/>
      <c r="D9" s="48"/>
      <c r="E9" s="45"/>
      <c r="F9" s="49"/>
      <c r="G9" s="50"/>
      <c r="H9" s="50"/>
    </row>
    <row r="10" ht="29.9" customHeight="1" spans="1:8">
      <c r="A10" s="47"/>
      <c r="B10" s="48"/>
      <c r="C10" s="48"/>
      <c r="D10" s="48"/>
      <c r="E10" s="45"/>
      <c r="F10" s="49"/>
      <c r="G10" s="50"/>
      <c r="H10" s="50"/>
    </row>
    <row r="11" ht="29.9" customHeight="1" spans="1:8">
      <c r="A11" s="47"/>
      <c r="B11" s="48"/>
      <c r="C11" s="48"/>
      <c r="D11" s="48"/>
      <c r="E11" s="45"/>
      <c r="F11" s="49"/>
      <c r="G11" s="50"/>
      <c r="H11" s="50"/>
    </row>
    <row r="12" ht="29.9" customHeight="1" spans="1:8">
      <c r="A12" s="47"/>
      <c r="B12" s="48"/>
      <c r="C12" s="48"/>
      <c r="D12" s="48"/>
      <c r="E12" s="45"/>
      <c r="F12" s="49"/>
      <c r="G12" s="50"/>
      <c r="H12" s="50"/>
    </row>
    <row r="13" ht="29.9" customHeight="1" spans="1:8">
      <c r="A13" s="47"/>
      <c r="B13" s="48"/>
      <c r="C13" s="48"/>
      <c r="D13" s="48"/>
      <c r="E13" s="45"/>
      <c r="F13" s="49"/>
      <c r="G13" s="50"/>
      <c r="H13" s="50"/>
    </row>
    <row r="14" ht="29.9" customHeight="1" spans="1:8">
      <c r="A14" s="47"/>
      <c r="B14" s="48"/>
      <c r="C14" s="48"/>
      <c r="D14" s="48"/>
      <c r="E14" s="45"/>
      <c r="F14" s="49"/>
      <c r="G14" s="50"/>
      <c r="H14" s="50"/>
    </row>
    <row r="15" ht="29.9" customHeight="1" spans="1:8">
      <c r="A15" s="47"/>
      <c r="B15" s="48"/>
      <c r="C15" s="48"/>
      <c r="D15" s="48"/>
      <c r="E15" s="45"/>
      <c r="F15" s="49"/>
      <c r="G15" s="50"/>
      <c r="H15" s="50"/>
    </row>
    <row r="16" s="40" customFormat="1" ht="20.15" customHeight="1" spans="1:8">
      <c r="A16" s="51" t="s">
        <v>60</v>
      </c>
      <c r="B16" s="51"/>
      <c r="C16" s="51"/>
      <c r="D16" s="51"/>
      <c r="E16" s="51"/>
      <c r="F16" s="52"/>
      <c r="G16" s="53"/>
      <c r="H16" s="53"/>
    </row>
    <row r="17" s="41" customFormat="1" ht="25" customHeight="1" spans="1:8">
      <c r="A17" s="54" t="s">
        <v>465</v>
      </c>
      <c r="B17" s="55"/>
      <c r="C17" s="55"/>
      <c r="D17" s="55"/>
      <c r="E17" s="55"/>
      <c r="F17" s="55"/>
      <c r="G17" s="55"/>
      <c r="H17" s="55"/>
    </row>
    <row r="18" customHeight="1" spans="1:8">
      <c r="A18" s="38" t="s">
        <v>410</v>
      </c>
      <c r="B18" s="38"/>
      <c r="C18" s="38"/>
      <c r="D18" s="38"/>
      <c r="E18" s="38"/>
      <c r="F18" s="38"/>
      <c r="G18" s="38"/>
      <c r="H18" s="38"/>
    </row>
  </sheetData>
  <mergeCells count="10">
    <mergeCell ref="A2:H2"/>
    <mergeCell ref="F4:H4"/>
    <mergeCell ref="A16:E16"/>
    <mergeCell ref="A17:H17"/>
    <mergeCell ref="A18:H18"/>
    <mergeCell ref="A4:A5"/>
    <mergeCell ref="B4:B5"/>
    <mergeCell ref="C4:C5"/>
    <mergeCell ref="D4:D5"/>
    <mergeCell ref="E4:E5"/>
  </mergeCells>
  <pageMargins left="0.751388888888889" right="0.751388888888889" top="1" bottom="1" header="0.5" footer="0.5"/>
  <pageSetup paperSize="9" scale="65" fitToHeight="0"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7"/>
  <sheetViews>
    <sheetView showZeros="0" workbookViewId="0">
      <selection activeCell="A3" sqref="A3:G3"/>
    </sheetView>
  </sheetViews>
  <sheetFormatPr defaultColWidth="18.1333333333333" defaultRowHeight="14.25" customHeight="1"/>
  <cols>
    <col min="1" max="16384" width="18.1333333333333" customWidth="1"/>
  </cols>
  <sheetData>
    <row r="1" ht="13.5" customHeight="1" spans="4:11">
      <c r="D1" s="1"/>
      <c r="E1" s="1"/>
      <c r="F1" s="1"/>
      <c r="G1" s="1"/>
      <c r="K1" s="2" t="s">
        <v>466</v>
      </c>
    </row>
    <row r="2" ht="27.75" customHeight="1" spans="1:11">
      <c r="A2" s="29" t="s">
        <v>467</v>
      </c>
      <c r="B2" s="29"/>
      <c r="C2" s="29"/>
      <c r="D2" s="29"/>
      <c r="E2" s="29"/>
      <c r="F2" s="29"/>
      <c r="G2" s="29"/>
      <c r="H2" s="29"/>
      <c r="I2" s="29"/>
      <c r="J2" s="29"/>
      <c r="K2" s="29"/>
    </row>
    <row r="3" ht="13.5" customHeight="1" spans="1:11">
      <c r="A3" s="4" t="s">
        <v>2</v>
      </c>
      <c r="B3" s="5"/>
      <c r="C3" s="5"/>
      <c r="D3" s="5"/>
      <c r="E3" s="5"/>
      <c r="F3" s="5"/>
      <c r="G3" s="5"/>
      <c r="H3" s="6"/>
      <c r="I3" s="6"/>
      <c r="J3" s="6"/>
      <c r="K3" s="7" t="s">
        <v>3</v>
      </c>
    </row>
    <row r="4" ht="21.75" customHeight="1" spans="1:11">
      <c r="A4" s="8" t="s">
        <v>261</v>
      </c>
      <c r="B4" s="8" t="s">
        <v>199</v>
      </c>
      <c r="C4" s="8" t="s">
        <v>262</v>
      </c>
      <c r="D4" s="9" t="s">
        <v>200</v>
      </c>
      <c r="E4" s="9" t="s">
        <v>201</v>
      </c>
      <c r="F4" s="9" t="s">
        <v>468</v>
      </c>
      <c r="G4" s="9" t="s">
        <v>469</v>
      </c>
      <c r="H4" s="15" t="s">
        <v>60</v>
      </c>
      <c r="I4" s="10" t="s">
        <v>470</v>
      </c>
      <c r="J4" s="11"/>
      <c r="K4" s="12"/>
    </row>
    <row r="5" ht="21.75" customHeight="1" spans="1:11">
      <c r="A5" s="13"/>
      <c r="B5" s="13"/>
      <c r="C5" s="13"/>
      <c r="D5" s="14"/>
      <c r="E5" s="14"/>
      <c r="F5" s="14"/>
      <c r="G5" s="14"/>
      <c r="H5" s="30"/>
      <c r="I5" s="9" t="s">
        <v>63</v>
      </c>
      <c r="J5" s="9" t="s">
        <v>64</v>
      </c>
      <c r="K5" s="9" t="s">
        <v>65</v>
      </c>
    </row>
    <row r="6" ht="40.5" customHeight="1" spans="1:11">
      <c r="A6" s="16"/>
      <c r="B6" s="16"/>
      <c r="C6" s="16"/>
      <c r="D6" s="17"/>
      <c r="E6" s="17"/>
      <c r="F6" s="17"/>
      <c r="G6" s="17"/>
      <c r="H6" s="18"/>
      <c r="I6" s="17" t="s">
        <v>62</v>
      </c>
      <c r="J6" s="17"/>
      <c r="K6" s="17"/>
    </row>
    <row r="7" ht="15" customHeight="1" spans="1:11">
      <c r="A7" s="19">
        <v>1</v>
      </c>
      <c r="B7" s="19">
        <v>2</v>
      </c>
      <c r="C7" s="19">
        <v>3</v>
      </c>
      <c r="D7" s="19">
        <v>4</v>
      </c>
      <c r="E7" s="19">
        <v>5</v>
      </c>
      <c r="F7" s="19">
        <v>6</v>
      </c>
      <c r="G7" s="19">
        <v>7</v>
      </c>
      <c r="H7" s="19">
        <v>8</v>
      </c>
      <c r="I7" s="19">
        <v>9</v>
      </c>
      <c r="J7" s="39">
        <v>10</v>
      </c>
      <c r="K7" s="39">
        <v>11</v>
      </c>
    </row>
    <row r="8" ht="36" customHeight="1" spans="1:11">
      <c r="A8" s="19"/>
      <c r="B8" s="19"/>
      <c r="C8" s="19"/>
      <c r="D8" s="19"/>
      <c r="E8" s="19"/>
      <c r="F8" s="19"/>
      <c r="G8" s="19"/>
      <c r="H8" s="19"/>
      <c r="I8" s="19"/>
      <c r="J8" s="39"/>
      <c r="K8" s="39"/>
    </row>
    <row r="9" ht="36" customHeight="1" spans="1:11">
      <c r="A9" s="19"/>
      <c r="B9" s="19"/>
      <c r="C9" s="19"/>
      <c r="D9" s="19"/>
      <c r="E9" s="19"/>
      <c r="F9" s="19"/>
      <c r="G9" s="19"/>
      <c r="H9" s="19"/>
      <c r="I9" s="19"/>
      <c r="J9" s="39"/>
      <c r="K9" s="39"/>
    </row>
    <row r="10" ht="36" customHeight="1" spans="1:11">
      <c r="A10" s="19"/>
      <c r="B10" s="19"/>
      <c r="C10" s="19"/>
      <c r="D10" s="19"/>
      <c r="E10" s="19"/>
      <c r="F10" s="19"/>
      <c r="G10" s="19"/>
      <c r="H10" s="19"/>
      <c r="I10" s="19"/>
      <c r="J10" s="39"/>
      <c r="K10" s="39"/>
    </row>
    <row r="11" ht="36" customHeight="1" spans="1:11">
      <c r="A11" s="19"/>
      <c r="B11" s="19"/>
      <c r="C11" s="19"/>
      <c r="D11" s="19"/>
      <c r="E11" s="19"/>
      <c r="F11" s="19"/>
      <c r="G11" s="19"/>
      <c r="H11" s="19"/>
      <c r="I11" s="19"/>
      <c r="J11" s="39"/>
      <c r="K11" s="39"/>
    </row>
    <row r="12" ht="36" customHeight="1" spans="1:11">
      <c r="A12" s="19"/>
      <c r="B12" s="19"/>
      <c r="C12" s="19"/>
      <c r="D12" s="19"/>
      <c r="E12" s="19"/>
      <c r="F12" s="19"/>
      <c r="G12" s="19"/>
      <c r="H12" s="19"/>
      <c r="I12" s="19"/>
      <c r="J12" s="39"/>
      <c r="K12" s="39"/>
    </row>
    <row r="13" ht="36" customHeight="1" spans="1:11">
      <c r="A13" s="19"/>
      <c r="B13" s="19"/>
      <c r="C13" s="19"/>
      <c r="D13" s="19"/>
      <c r="E13" s="19"/>
      <c r="F13" s="19"/>
      <c r="G13" s="19"/>
      <c r="H13" s="19"/>
      <c r="I13" s="19"/>
      <c r="J13" s="39"/>
      <c r="K13" s="39"/>
    </row>
    <row r="14" ht="36" customHeight="1" spans="1:11">
      <c r="A14" s="31"/>
      <c r="B14" s="32"/>
      <c r="C14" s="31"/>
      <c r="D14" s="31"/>
      <c r="E14" s="31"/>
      <c r="F14" s="31"/>
      <c r="G14" s="31"/>
      <c r="H14" s="33"/>
      <c r="I14" s="33"/>
      <c r="J14" s="33"/>
      <c r="K14" s="33"/>
    </row>
    <row r="15" ht="36" customHeight="1" spans="1:11">
      <c r="A15" s="32"/>
      <c r="B15" s="32"/>
      <c r="C15" s="32"/>
      <c r="D15" s="32"/>
      <c r="E15" s="32"/>
      <c r="F15" s="32"/>
      <c r="G15" s="32"/>
      <c r="H15" s="33"/>
      <c r="I15" s="33"/>
      <c r="J15" s="33"/>
      <c r="K15" s="33"/>
    </row>
    <row r="16" ht="18.75" customHeight="1" spans="1:11">
      <c r="A16" s="34" t="s">
        <v>409</v>
      </c>
      <c r="B16" s="35"/>
      <c r="C16" s="35"/>
      <c r="D16" s="35"/>
      <c r="E16" s="35"/>
      <c r="F16" s="35"/>
      <c r="G16" s="36"/>
      <c r="H16" s="37"/>
      <c r="I16" s="37"/>
      <c r="J16" s="37"/>
      <c r="K16" s="37"/>
    </row>
    <row r="17" customHeight="1" spans="1:11">
      <c r="A17" s="38" t="s">
        <v>410</v>
      </c>
      <c r="B17" s="38"/>
      <c r="C17" s="38"/>
      <c r="D17" s="38"/>
      <c r="E17" s="38"/>
      <c r="F17" s="38"/>
      <c r="G17" s="38"/>
      <c r="H17" s="38"/>
      <c r="I17" s="38"/>
      <c r="J17" s="38"/>
      <c r="K17" s="38"/>
    </row>
  </sheetData>
  <mergeCells count="16">
    <mergeCell ref="A2:K2"/>
    <mergeCell ref="A3:G3"/>
    <mergeCell ref="I4:K4"/>
    <mergeCell ref="A16:G16"/>
    <mergeCell ref="A17:K17"/>
    <mergeCell ref="A4:A6"/>
    <mergeCell ref="B4:B6"/>
    <mergeCell ref="C4:C6"/>
    <mergeCell ref="D4:D6"/>
    <mergeCell ref="E4:E6"/>
    <mergeCell ref="F4:F6"/>
    <mergeCell ref="G4:G6"/>
    <mergeCell ref="H4:H6"/>
    <mergeCell ref="I5:I6"/>
    <mergeCell ref="J5:J6"/>
    <mergeCell ref="K5:K6"/>
  </mergeCells>
  <pageMargins left="0.751388888888889" right="0.751388888888889" top="1" bottom="1" header="0.5" footer="0.5"/>
  <pageSetup paperSize="9" scale="59" fitToHeight="0"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23"/>
  <sheetViews>
    <sheetView showZeros="0" workbookViewId="0">
      <selection activeCell="E23" sqref="E23"/>
    </sheetView>
  </sheetViews>
  <sheetFormatPr defaultColWidth="23.6333333333333" defaultRowHeight="14.25" customHeight="1" outlineLevelCol="7"/>
  <cols>
    <col min="1" max="16384" width="23.6333333333333" customWidth="1"/>
  </cols>
  <sheetData>
    <row r="1" ht="13.5" customHeight="1" spans="4:7">
      <c r="D1" s="1"/>
      <c r="G1" s="2" t="s">
        <v>471</v>
      </c>
    </row>
    <row r="2" ht="27.75" customHeight="1" spans="1:7">
      <c r="A2" s="3" t="s">
        <v>472</v>
      </c>
      <c r="B2" s="3"/>
      <c r="C2" s="3"/>
      <c r="D2" s="3"/>
      <c r="E2" s="3"/>
      <c r="F2" s="3"/>
      <c r="G2" s="3"/>
    </row>
    <row r="3" ht="13.5" customHeight="1" spans="1:7">
      <c r="A3" s="4" t="s">
        <v>2</v>
      </c>
      <c r="B3" s="5"/>
      <c r="C3" s="5"/>
      <c r="D3" s="5"/>
      <c r="E3" s="6"/>
      <c r="F3" s="6"/>
      <c r="G3" s="7" t="s">
        <v>3</v>
      </c>
    </row>
    <row r="4" ht="21.75" customHeight="1" spans="1:7">
      <c r="A4" s="8" t="s">
        <v>262</v>
      </c>
      <c r="B4" s="8" t="s">
        <v>261</v>
      </c>
      <c r="C4" s="8" t="s">
        <v>199</v>
      </c>
      <c r="D4" s="9" t="s">
        <v>473</v>
      </c>
      <c r="E4" s="10" t="s">
        <v>63</v>
      </c>
      <c r="F4" s="11"/>
      <c r="G4" s="12"/>
    </row>
    <row r="5" ht="21.75" customHeight="1" spans="1:7">
      <c r="A5" s="13"/>
      <c r="B5" s="13"/>
      <c r="C5" s="13"/>
      <c r="D5" s="14"/>
      <c r="E5" s="15" t="s">
        <v>474</v>
      </c>
      <c r="F5" s="9" t="s">
        <v>475</v>
      </c>
      <c r="G5" s="9" t="s">
        <v>476</v>
      </c>
    </row>
    <row r="6" ht="40.5" customHeight="1" spans="1:7">
      <c r="A6" s="16"/>
      <c r="B6" s="16"/>
      <c r="C6" s="16"/>
      <c r="D6" s="17"/>
      <c r="E6" s="18"/>
      <c r="F6" s="17" t="s">
        <v>62</v>
      </c>
      <c r="G6" s="17"/>
    </row>
    <row r="7" ht="15" customHeight="1" spans="1:7">
      <c r="A7" s="19">
        <v>1</v>
      </c>
      <c r="B7" s="19">
        <v>2</v>
      </c>
      <c r="C7" s="19">
        <v>3</v>
      </c>
      <c r="D7" s="19">
        <v>4</v>
      </c>
      <c r="E7" s="19">
        <v>5</v>
      </c>
      <c r="F7" s="19">
        <v>6</v>
      </c>
      <c r="G7" s="19">
        <v>7</v>
      </c>
    </row>
    <row r="8" ht="29.9" customHeight="1" spans="1:7">
      <c r="A8" s="20" t="s">
        <v>75</v>
      </c>
      <c r="B8" s="21"/>
      <c r="C8" s="21"/>
      <c r="D8" s="21"/>
      <c r="E8" s="22">
        <v>2364200</v>
      </c>
      <c r="F8" s="22">
        <v>1562800</v>
      </c>
      <c r="G8" s="22">
        <v>840000</v>
      </c>
    </row>
    <row r="9" ht="29.9" customHeight="1" spans="1:7">
      <c r="A9" s="23"/>
      <c r="B9" s="21" t="s">
        <v>477</v>
      </c>
      <c r="C9" s="21" t="s">
        <v>270</v>
      </c>
      <c r="D9" s="21" t="s">
        <v>478</v>
      </c>
      <c r="E9" s="22">
        <v>364200</v>
      </c>
      <c r="F9" s="22">
        <v>370800</v>
      </c>
      <c r="G9" s="22">
        <v>370800</v>
      </c>
    </row>
    <row r="10" ht="29.9" customHeight="1" spans="1:7">
      <c r="A10" s="24"/>
      <c r="B10" s="21" t="s">
        <v>477</v>
      </c>
      <c r="C10" s="21" t="s">
        <v>294</v>
      </c>
      <c r="D10" s="21" t="s">
        <v>478</v>
      </c>
      <c r="E10" s="22">
        <v>150000</v>
      </c>
      <c r="F10" s="22">
        <v>150000</v>
      </c>
      <c r="G10" s="22">
        <v>150000</v>
      </c>
    </row>
    <row r="11" ht="29.9" customHeight="1" spans="1:7">
      <c r="A11" s="24"/>
      <c r="B11" s="21" t="s">
        <v>477</v>
      </c>
      <c r="C11" s="25" t="s">
        <v>265</v>
      </c>
      <c r="D11" s="21" t="s">
        <v>478</v>
      </c>
      <c r="E11" s="22">
        <v>50000</v>
      </c>
      <c r="F11" s="22">
        <v>50000</v>
      </c>
      <c r="G11" s="22">
        <v>50000</v>
      </c>
    </row>
    <row r="12" ht="29.9" customHeight="1" spans="1:7">
      <c r="A12" s="24"/>
      <c r="B12" s="21" t="s">
        <v>477</v>
      </c>
      <c r="C12" s="21" t="s">
        <v>290</v>
      </c>
      <c r="D12" s="21" t="s">
        <v>478</v>
      </c>
      <c r="E12" s="22">
        <v>1800000</v>
      </c>
      <c r="F12" s="22">
        <v>992000</v>
      </c>
      <c r="G12" s="22">
        <v>269200</v>
      </c>
    </row>
    <row r="13" ht="29.9" customHeight="1" spans="1:7">
      <c r="A13" s="26" t="s">
        <v>60</v>
      </c>
      <c r="B13" s="27"/>
      <c r="C13" s="27"/>
      <c r="D13" s="28"/>
      <c r="E13" s="22">
        <v>2364200</v>
      </c>
      <c r="F13" s="22">
        <v>1562800</v>
      </c>
      <c r="G13" s="22">
        <v>840000</v>
      </c>
    </row>
    <row r="23" customHeight="1" spans="8:8">
      <c r="H23" t="s">
        <v>479</v>
      </c>
    </row>
  </sheetData>
  <mergeCells count="11">
    <mergeCell ref="A2:G2"/>
    <mergeCell ref="A3:D3"/>
    <mergeCell ref="E4:G4"/>
    <mergeCell ref="A13:D13"/>
    <mergeCell ref="A4:A6"/>
    <mergeCell ref="B4:B6"/>
    <mergeCell ref="C4:C6"/>
    <mergeCell ref="D4:D6"/>
    <mergeCell ref="E5:E6"/>
    <mergeCell ref="F5:F6"/>
    <mergeCell ref="G5:G6"/>
  </mergeCells>
  <pageMargins left="0.751388888888889" right="0.751388888888889" top="1" bottom="1" header="0.5" footer="0.5"/>
  <pageSetup paperSize="9" scale="8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7"/>
  <sheetViews>
    <sheetView showZeros="0" workbookViewId="0">
      <selection activeCell="H21" sqref="H21"/>
    </sheetView>
  </sheetViews>
  <sheetFormatPr defaultColWidth="8" defaultRowHeight="14.25" customHeight="1"/>
  <cols>
    <col min="1" max="1" width="21.1416666666667" customWidth="1"/>
    <col min="2" max="2" width="13.6333333333333" customWidth="1"/>
    <col min="3" max="19" width="10.1333333333333" customWidth="1"/>
  </cols>
  <sheetData>
    <row r="1" ht="12" customHeight="1" spans="1:18">
      <c r="A1" s="228"/>
      <c r="J1" s="243"/>
      <c r="R1" s="2" t="s">
        <v>55</v>
      </c>
    </row>
    <row r="2" ht="36" customHeight="1" spans="1:19">
      <c r="A2" s="229" t="s">
        <v>56</v>
      </c>
      <c r="B2" s="127"/>
      <c r="C2" s="127"/>
      <c r="D2" s="127"/>
      <c r="E2" s="127"/>
      <c r="F2" s="127"/>
      <c r="G2" s="127"/>
      <c r="H2" s="127"/>
      <c r="I2" s="127"/>
      <c r="J2" s="114"/>
      <c r="K2" s="127"/>
      <c r="L2" s="127"/>
      <c r="M2" s="127"/>
      <c r="N2" s="127"/>
      <c r="O2" s="127"/>
      <c r="P2" s="127"/>
      <c r="Q2" s="127"/>
      <c r="R2" s="127"/>
      <c r="S2" s="127"/>
    </row>
    <row r="3" ht="20.25" customHeight="1" spans="1:19">
      <c r="A3" s="128" t="s">
        <v>2</v>
      </c>
      <c r="B3" s="6"/>
      <c r="C3" s="6"/>
      <c r="D3" s="6"/>
      <c r="E3" s="6"/>
      <c r="F3" s="6"/>
      <c r="G3" s="6"/>
      <c r="H3" s="6"/>
      <c r="I3" s="6"/>
      <c r="J3" s="244"/>
      <c r="K3" s="6"/>
      <c r="L3" s="6"/>
      <c r="M3" s="6"/>
      <c r="N3" s="7"/>
      <c r="O3" s="7"/>
      <c r="P3" s="7"/>
      <c r="Q3" s="7"/>
      <c r="R3" s="7" t="s">
        <v>3</v>
      </c>
      <c r="S3" s="7" t="s">
        <v>57</v>
      </c>
    </row>
    <row r="4" ht="18.75" customHeight="1" spans="1:19">
      <c r="A4" s="230" t="s">
        <v>58</v>
      </c>
      <c r="B4" s="231" t="s">
        <v>59</v>
      </c>
      <c r="C4" s="231" t="s">
        <v>60</v>
      </c>
      <c r="D4" s="232" t="s">
        <v>61</v>
      </c>
      <c r="E4" s="233"/>
      <c r="F4" s="233"/>
      <c r="G4" s="233"/>
      <c r="H4" s="233"/>
      <c r="I4" s="233"/>
      <c r="J4" s="245"/>
      <c r="K4" s="233"/>
      <c r="L4" s="233"/>
      <c r="M4" s="233"/>
      <c r="N4" s="246"/>
      <c r="O4" s="246" t="s">
        <v>48</v>
      </c>
      <c r="P4" s="246"/>
      <c r="Q4" s="246"/>
      <c r="R4" s="246"/>
      <c r="S4" s="246"/>
    </row>
    <row r="5" ht="18" customHeight="1" spans="1:19">
      <c r="A5" s="234"/>
      <c r="B5" s="235"/>
      <c r="C5" s="235"/>
      <c r="D5" s="235" t="s">
        <v>62</v>
      </c>
      <c r="E5" s="235" t="s">
        <v>63</v>
      </c>
      <c r="F5" s="235" t="s">
        <v>64</v>
      </c>
      <c r="G5" s="235" t="s">
        <v>65</v>
      </c>
      <c r="H5" s="235" t="s">
        <v>66</v>
      </c>
      <c r="I5" s="247" t="s">
        <v>67</v>
      </c>
      <c r="J5" s="248"/>
      <c r="K5" s="247" t="s">
        <v>68</v>
      </c>
      <c r="L5" s="247" t="s">
        <v>69</v>
      </c>
      <c r="M5" s="247" t="s">
        <v>70</v>
      </c>
      <c r="N5" s="249" t="s">
        <v>71</v>
      </c>
      <c r="O5" s="250" t="s">
        <v>62</v>
      </c>
      <c r="P5" s="250" t="s">
        <v>63</v>
      </c>
      <c r="Q5" s="250" t="s">
        <v>64</v>
      </c>
      <c r="R5" s="250" t="s">
        <v>65</v>
      </c>
      <c r="S5" s="250" t="s">
        <v>72</v>
      </c>
    </row>
    <row r="6" ht="29.25" customHeight="1" spans="1:19">
      <c r="A6" s="236"/>
      <c r="B6" s="237"/>
      <c r="C6" s="237"/>
      <c r="D6" s="237"/>
      <c r="E6" s="237"/>
      <c r="F6" s="237"/>
      <c r="G6" s="237"/>
      <c r="H6" s="237"/>
      <c r="I6" s="251" t="s">
        <v>62</v>
      </c>
      <c r="J6" s="251" t="s">
        <v>73</v>
      </c>
      <c r="K6" s="251" t="s">
        <v>68</v>
      </c>
      <c r="L6" s="251" t="s">
        <v>69</v>
      </c>
      <c r="M6" s="251" t="s">
        <v>70</v>
      </c>
      <c r="N6" s="251" t="s">
        <v>71</v>
      </c>
      <c r="O6" s="251"/>
      <c r="P6" s="251"/>
      <c r="Q6" s="251"/>
      <c r="R6" s="251"/>
      <c r="S6" s="251"/>
    </row>
    <row r="7" ht="16.5" customHeight="1" spans="1:19">
      <c r="A7" s="238">
        <v>1</v>
      </c>
      <c r="B7" s="19">
        <v>2</v>
      </c>
      <c r="C7" s="19">
        <v>3</v>
      </c>
      <c r="D7" s="19">
        <v>4</v>
      </c>
      <c r="E7" s="238">
        <v>5</v>
      </c>
      <c r="F7" s="19">
        <v>6</v>
      </c>
      <c r="G7" s="19">
        <v>7</v>
      </c>
      <c r="H7" s="238">
        <v>8</v>
      </c>
      <c r="I7" s="19">
        <v>9</v>
      </c>
      <c r="J7" s="39">
        <v>10</v>
      </c>
      <c r="K7" s="39">
        <v>11</v>
      </c>
      <c r="L7" s="252">
        <v>12</v>
      </c>
      <c r="M7" s="39">
        <v>13</v>
      </c>
      <c r="N7" s="39">
        <v>14</v>
      </c>
      <c r="O7" s="39">
        <v>15</v>
      </c>
      <c r="P7" s="39">
        <v>16</v>
      </c>
      <c r="Q7" s="39">
        <v>17</v>
      </c>
      <c r="R7" s="39">
        <v>18</v>
      </c>
      <c r="S7" s="39">
        <v>19</v>
      </c>
    </row>
    <row r="8" s="126" customFormat="1" ht="52.5" customHeight="1" spans="1:19">
      <c r="A8" s="239" t="s">
        <v>74</v>
      </c>
      <c r="B8" s="239" t="s">
        <v>75</v>
      </c>
      <c r="C8" s="22">
        <v>4707722.78</v>
      </c>
      <c r="D8" s="22">
        <v>4707722.78</v>
      </c>
      <c r="E8" s="22">
        <v>4487722.78</v>
      </c>
      <c r="F8" s="22"/>
      <c r="G8" s="22"/>
      <c r="H8" s="22"/>
      <c r="I8" s="22">
        <v>220000</v>
      </c>
      <c r="J8" s="22"/>
      <c r="K8" s="22"/>
      <c r="L8" s="22"/>
      <c r="M8" s="22"/>
      <c r="N8" s="22">
        <v>220000</v>
      </c>
      <c r="O8" s="22"/>
      <c r="P8" s="22"/>
      <c r="Q8" s="22"/>
      <c r="R8" s="22"/>
      <c r="S8" s="22"/>
    </row>
    <row r="9" ht="31.4" customHeight="1" spans="1:19">
      <c r="A9" s="86"/>
      <c r="B9" s="86"/>
      <c r="C9" s="159"/>
      <c r="D9" s="240"/>
      <c r="E9" s="124"/>
      <c r="F9" s="124"/>
      <c r="G9" s="124"/>
      <c r="H9" s="124"/>
      <c r="I9" s="124"/>
      <c r="J9" s="124"/>
      <c r="K9" s="124"/>
      <c r="L9" s="124"/>
      <c r="M9" s="124"/>
      <c r="N9" s="124"/>
      <c r="O9" s="124"/>
      <c r="P9" s="124"/>
      <c r="Q9" s="124"/>
      <c r="R9" s="124"/>
      <c r="S9" s="124"/>
    </row>
    <row r="10" ht="31.4" customHeight="1" spans="1:19">
      <c r="A10" s="86"/>
      <c r="B10" s="86"/>
      <c r="C10" s="159"/>
      <c r="D10" s="240"/>
      <c r="E10" s="124"/>
      <c r="F10" s="124"/>
      <c r="G10" s="124"/>
      <c r="H10" s="124"/>
      <c r="I10" s="124"/>
      <c r="J10" s="124"/>
      <c r="K10" s="124"/>
      <c r="L10" s="124"/>
      <c r="M10" s="124"/>
      <c r="N10" s="124"/>
      <c r="O10" s="124"/>
      <c r="P10" s="124"/>
      <c r="Q10" s="124"/>
      <c r="R10" s="124"/>
      <c r="S10" s="124"/>
    </row>
    <row r="11" ht="31.4" customHeight="1" spans="1:19">
      <c r="A11" s="86"/>
      <c r="B11" s="86"/>
      <c r="C11" s="159"/>
      <c r="D11" s="240"/>
      <c r="E11" s="124"/>
      <c r="F11" s="124"/>
      <c r="G11" s="124"/>
      <c r="H11" s="124"/>
      <c r="I11" s="124"/>
      <c r="J11" s="124"/>
      <c r="K11" s="124"/>
      <c r="L11" s="124"/>
      <c r="M11" s="124"/>
      <c r="N11" s="124"/>
      <c r="O11" s="124"/>
      <c r="P11" s="124"/>
      <c r="Q11" s="124"/>
      <c r="R11" s="124"/>
      <c r="S11" s="124"/>
    </row>
    <row r="12" ht="31.4" customHeight="1" spans="1:19">
      <c r="A12" s="86"/>
      <c r="B12" s="86"/>
      <c r="C12" s="159"/>
      <c r="D12" s="240"/>
      <c r="E12" s="124"/>
      <c r="F12" s="124"/>
      <c r="G12" s="124"/>
      <c r="H12" s="124"/>
      <c r="I12" s="124"/>
      <c r="J12" s="124"/>
      <c r="K12" s="124"/>
      <c r="L12" s="124"/>
      <c r="M12" s="124"/>
      <c r="N12" s="124"/>
      <c r="O12" s="124"/>
      <c r="P12" s="124"/>
      <c r="Q12" s="124"/>
      <c r="R12" s="124"/>
      <c r="S12" s="124"/>
    </row>
    <row r="13" ht="31.4" customHeight="1" spans="1:19">
      <c r="A13" s="86"/>
      <c r="B13" s="86"/>
      <c r="C13" s="159"/>
      <c r="D13" s="240"/>
      <c r="E13" s="124"/>
      <c r="F13" s="124"/>
      <c r="G13" s="124"/>
      <c r="H13" s="124"/>
      <c r="I13" s="124"/>
      <c r="J13" s="124"/>
      <c r="K13" s="124"/>
      <c r="L13" s="124"/>
      <c r="M13" s="124"/>
      <c r="N13" s="124"/>
      <c r="O13" s="124"/>
      <c r="P13" s="124"/>
      <c r="Q13" s="124"/>
      <c r="R13" s="124"/>
      <c r="S13" s="124"/>
    </row>
    <row r="14" ht="31.4" customHeight="1" spans="1:19">
      <c r="A14" s="86"/>
      <c r="B14" s="86"/>
      <c r="C14" s="159"/>
      <c r="D14" s="240"/>
      <c r="E14" s="124"/>
      <c r="F14" s="124"/>
      <c r="G14" s="124"/>
      <c r="H14" s="124"/>
      <c r="I14" s="124"/>
      <c r="J14" s="124"/>
      <c r="K14" s="124"/>
      <c r="L14" s="124"/>
      <c r="M14" s="124"/>
      <c r="N14" s="124"/>
      <c r="O14" s="124"/>
      <c r="P14" s="124"/>
      <c r="Q14" s="124"/>
      <c r="R14" s="124"/>
      <c r="S14" s="124"/>
    </row>
    <row r="15" ht="31.4" customHeight="1" spans="1:19">
      <c r="A15" s="86"/>
      <c r="B15" s="86"/>
      <c r="C15" s="159"/>
      <c r="D15" s="240"/>
      <c r="E15" s="124"/>
      <c r="F15" s="124"/>
      <c r="G15" s="124"/>
      <c r="H15" s="124"/>
      <c r="I15" s="124"/>
      <c r="J15" s="124"/>
      <c r="K15" s="124"/>
      <c r="L15" s="124"/>
      <c r="M15" s="124"/>
      <c r="N15" s="124"/>
      <c r="O15" s="124"/>
      <c r="P15" s="124"/>
      <c r="Q15" s="124"/>
      <c r="R15" s="124"/>
      <c r="S15" s="124"/>
    </row>
    <row r="16" ht="33" customHeight="1" spans="1:19">
      <c r="A16" s="86"/>
      <c r="B16" s="86"/>
      <c r="C16" s="159"/>
      <c r="D16" s="240"/>
      <c r="E16" s="124"/>
      <c r="F16" s="124"/>
      <c r="G16" s="124"/>
      <c r="H16" s="124"/>
      <c r="I16" s="124"/>
      <c r="J16" s="124"/>
      <c r="K16" s="124"/>
      <c r="L16" s="124"/>
      <c r="M16" s="124"/>
      <c r="N16" s="124"/>
      <c r="O16" s="124"/>
      <c r="P16" s="124"/>
      <c r="Q16" s="124"/>
      <c r="R16" s="124"/>
      <c r="S16" s="124"/>
    </row>
    <row r="17" s="40" customFormat="1" ht="23" customHeight="1" spans="1:19">
      <c r="A17" s="241" t="s">
        <v>60</v>
      </c>
      <c r="B17" s="242"/>
      <c r="C17" s="22">
        <v>4707722.78</v>
      </c>
      <c r="D17" s="22">
        <v>4707722.78</v>
      </c>
      <c r="E17" s="22">
        <v>4487722.78</v>
      </c>
      <c r="F17" s="22"/>
      <c r="G17" s="22"/>
      <c r="H17" s="22"/>
      <c r="I17" s="22">
        <v>220000</v>
      </c>
      <c r="J17" s="22"/>
      <c r="K17" s="22"/>
      <c r="L17" s="22"/>
      <c r="M17" s="22"/>
      <c r="N17" s="22">
        <v>220000</v>
      </c>
      <c r="O17" s="22"/>
      <c r="P17" s="253"/>
      <c r="Q17" s="253"/>
      <c r="R17" s="253"/>
      <c r="S17" s="253"/>
    </row>
  </sheetData>
  <mergeCells count="21">
    <mergeCell ref="R1:S1"/>
    <mergeCell ref="A2:S2"/>
    <mergeCell ref="A3:D3"/>
    <mergeCell ref="R3:S3"/>
    <mergeCell ref="D4:N4"/>
    <mergeCell ref="O4:S4"/>
    <mergeCell ref="I5:N5"/>
    <mergeCell ref="A17:B17"/>
    <mergeCell ref="A4:A6"/>
    <mergeCell ref="B4:B6"/>
    <mergeCell ref="C4:C6"/>
    <mergeCell ref="D5:D6"/>
    <mergeCell ref="E5:E6"/>
    <mergeCell ref="F5:F6"/>
    <mergeCell ref="G5:G6"/>
    <mergeCell ref="H5:H6"/>
    <mergeCell ref="O5:O6"/>
    <mergeCell ref="P5:P6"/>
    <mergeCell ref="Q5:Q6"/>
    <mergeCell ref="R5:R6"/>
    <mergeCell ref="S5:S6"/>
  </mergeCells>
  <pageMargins left="0.751388888888889" right="0.751388888888889" top="1" bottom="1" header="0.5" footer="0.5"/>
  <pageSetup paperSize="9" scale="64"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9"/>
  <sheetViews>
    <sheetView showZeros="0" workbookViewId="0">
      <selection activeCell="M11" sqref="M11"/>
    </sheetView>
  </sheetViews>
  <sheetFormatPr defaultColWidth="11.0666666666667" defaultRowHeight="15" customHeight="1"/>
  <cols>
    <col min="1" max="1" width="12.0416666666667" style="126" customWidth="1"/>
    <col min="2" max="2" width="11.85" style="126" customWidth="1"/>
    <col min="3" max="6" width="18.1" style="126" customWidth="1"/>
    <col min="7" max="7" width="15.7916666666667" style="126" customWidth="1"/>
    <col min="8" max="8" width="8.125" style="126" customWidth="1"/>
    <col min="9" max="9" width="9.1" style="126" customWidth="1"/>
    <col min="10" max="13" width="15.9666666666667" style="126" customWidth="1"/>
    <col min="14" max="14" width="7.21666666666667" style="126" customWidth="1"/>
    <col min="15" max="15" width="15.9666666666667" style="126" customWidth="1"/>
    <col min="16" max="16384" width="11.0666666666667" style="126"/>
  </cols>
  <sheetData>
    <row r="1" s="126" customFormat="1" ht="18.75" customHeight="1" spans="1:15">
      <c r="A1" s="220"/>
      <c r="B1" s="220"/>
      <c r="C1" s="220"/>
      <c r="D1" s="220"/>
      <c r="E1" s="220"/>
      <c r="F1" s="220"/>
      <c r="G1" s="220"/>
      <c r="H1" s="220"/>
      <c r="I1" s="220"/>
      <c r="J1" s="220"/>
      <c r="K1" s="220"/>
      <c r="L1" s="220"/>
      <c r="M1" s="220"/>
      <c r="N1" s="227" t="s">
        <v>76</v>
      </c>
      <c r="O1" s="227"/>
    </row>
    <row r="2" s="126" customFormat="1" ht="36" customHeight="1" spans="1:15">
      <c r="A2" s="221" t="str">
        <f>"2026"&amp;"年部门支出预算表"</f>
        <v>2026年部门支出预算表</v>
      </c>
      <c r="B2" s="221"/>
      <c r="C2" s="221"/>
      <c r="D2" s="221"/>
      <c r="E2" s="221"/>
      <c r="F2" s="221"/>
      <c r="G2" s="221"/>
      <c r="H2" s="221"/>
      <c r="I2" s="221"/>
      <c r="J2" s="221"/>
      <c r="K2" s="221"/>
      <c r="L2" s="221"/>
      <c r="M2" s="221"/>
      <c r="N2" s="221"/>
      <c r="O2" s="221"/>
    </row>
    <row r="3" s="126" customFormat="1" ht="18.75" customHeight="1" spans="1:15">
      <c r="A3" s="211" t="str">
        <f>"单位名称："&amp;"陇川县统计局"</f>
        <v>单位名称：陇川县统计局</v>
      </c>
      <c r="B3" s="211"/>
      <c r="C3" s="211"/>
      <c r="D3" s="211"/>
      <c r="E3" s="211"/>
      <c r="F3" s="211"/>
      <c r="G3" s="220"/>
      <c r="H3" s="220"/>
      <c r="I3" s="220"/>
      <c r="J3" s="220"/>
      <c r="K3" s="220"/>
      <c r="L3" s="220"/>
      <c r="M3" s="220"/>
      <c r="N3" s="227" t="s">
        <v>3</v>
      </c>
      <c r="O3" s="227"/>
    </row>
    <row r="4" s="126" customFormat="1" ht="31.5" customHeight="1" spans="1:15">
      <c r="A4" s="222" t="s">
        <v>77</v>
      </c>
      <c r="B4" s="222" t="s">
        <v>78</v>
      </c>
      <c r="C4" s="222" t="s">
        <v>60</v>
      </c>
      <c r="D4" s="222" t="s">
        <v>63</v>
      </c>
      <c r="E4" s="222"/>
      <c r="F4" s="222"/>
      <c r="G4" s="222" t="s">
        <v>64</v>
      </c>
      <c r="H4" s="222" t="s">
        <v>65</v>
      </c>
      <c r="I4" s="222" t="s">
        <v>79</v>
      </c>
      <c r="J4" s="222" t="s">
        <v>80</v>
      </c>
      <c r="K4" s="222"/>
      <c r="L4" s="222"/>
      <c r="M4" s="222"/>
      <c r="N4" s="222"/>
      <c r="O4" s="222"/>
    </row>
    <row r="5" s="126" customFormat="1" ht="37.3" customHeight="1" spans="1:15">
      <c r="A5" s="222"/>
      <c r="B5" s="222"/>
      <c r="C5" s="222"/>
      <c r="D5" s="222" t="s">
        <v>62</v>
      </c>
      <c r="E5" s="222" t="s">
        <v>81</v>
      </c>
      <c r="F5" s="222" t="s">
        <v>82</v>
      </c>
      <c r="G5" s="222"/>
      <c r="H5" s="222"/>
      <c r="I5" s="222"/>
      <c r="J5" s="222" t="s">
        <v>62</v>
      </c>
      <c r="K5" s="222" t="s">
        <v>83</v>
      </c>
      <c r="L5" s="222" t="s">
        <v>84</v>
      </c>
      <c r="M5" s="222" t="s">
        <v>85</v>
      </c>
      <c r="N5" s="222" t="s">
        <v>86</v>
      </c>
      <c r="O5" s="222" t="s">
        <v>87</v>
      </c>
    </row>
    <row r="6" s="126" customFormat="1" ht="18.75" customHeight="1" spans="1:15">
      <c r="A6" s="223" t="s">
        <v>88</v>
      </c>
      <c r="B6" s="223" t="s">
        <v>89</v>
      </c>
      <c r="C6" s="223" t="s">
        <v>90</v>
      </c>
      <c r="D6" s="223" t="s">
        <v>91</v>
      </c>
      <c r="E6" s="223" t="s">
        <v>92</v>
      </c>
      <c r="F6" s="223" t="s">
        <v>93</v>
      </c>
      <c r="G6" s="223" t="s">
        <v>94</v>
      </c>
      <c r="H6" s="223" t="s">
        <v>95</v>
      </c>
      <c r="I6" s="223" t="s">
        <v>96</v>
      </c>
      <c r="J6" s="223" t="s">
        <v>97</v>
      </c>
      <c r="K6" s="223" t="s">
        <v>98</v>
      </c>
      <c r="L6" s="223" t="s">
        <v>99</v>
      </c>
      <c r="M6" s="223" t="s">
        <v>100</v>
      </c>
      <c r="N6" s="223" t="s">
        <v>101</v>
      </c>
      <c r="O6" s="223" t="s">
        <v>102</v>
      </c>
    </row>
    <row r="7" s="126" customFormat="1" ht="52.5" customHeight="1" spans="1:15">
      <c r="A7" s="224" t="s">
        <v>103</v>
      </c>
      <c r="B7" s="224" t="s">
        <v>104</v>
      </c>
      <c r="C7" s="172">
        <v>4165891</v>
      </c>
      <c r="D7" s="172">
        <v>3945891</v>
      </c>
      <c r="E7" s="172">
        <v>1581691</v>
      </c>
      <c r="F7" s="172">
        <v>2364200</v>
      </c>
      <c r="G7" s="172"/>
      <c r="H7" s="172"/>
      <c r="I7" s="172"/>
      <c r="J7" s="172">
        <v>220000</v>
      </c>
      <c r="K7" s="172"/>
      <c r="L7" s="172"/>
      <c r="M7" s="172"/>
      <c r="N7" s="172"/>
      <c r="O7" s="172">
        <v>220000</v>
      </c>
    </row>
    <row r="8" s="126" customFormat="1" ht="52.5" customHeight="1" spans="1:15">
      <c r="A8" s="225" t="s">
        <v>105</v>
      </c>
      <c r="B8" s="225" t="s">
        <v>106</v>
      </c>
      <c r="C8" s="172">
        <v>4165891</v>
      </c>
      <c r="D8" s="172">
        <v>3945891</v>
      </c>
      <c r="E8" s="172">
        <v>1581691</v>
      </c>
      <c r="F8" s="172">
        <v>2364200</v>
      </c>
      <c r="G8" s="172"/>
      <c r="H8" s="172"/>
      <c r="I8" s="172"/>
      <c r="J8" s="172">
        <v>220000</v>
      </c>
      <c r="K8" s="172"/>
      <c r="L8" s="172"/>
      <c r="M8" s="172"/>
      <c r="N8" s="172"/>
      <c r="O8" s="172">
        <v>220000</v>
      </c>
    </row>
    <row r="9" s="126" customFormat="1" ht="52.5" customHeight="1" spans="1:15">
      <c r="A9" s="226" t="s">
        <v>107</v>
      </c>
      <c r="B9" s="226" t="s">
        <v>108</v>
      </c>
      <c r="C9" s="172">
        <v>1801691</v>
      </c>
      <c r="D9" s="172">
        <v>1581691</v>
      </c>
      <c r="E9" s="172">
        <v>1581691</v>
      </c>
      <c r="F9" s="172"/>
      <c r="G9" s="172"/>
      <c r="H9" s="172"/>
      <c r="I9" s="172"/>
      <c r="J9" s="172">
        <v>220000</v>
      </c>
      <c r="K9" s="172"/>
      <c r="L9" s="172"/>
      <c r="M9" s="172"/>
      <c r="N9" s="172"/>
      <c r="O9" s="172">
        <v>220000</v>
      </c>
    </row>
    <row r="10" s="126" customFormat="1" ht="52.5" customHeight="1" spans="1:15">
      <c r="A10" s="226" t="s">
        <v>109</v>
      </c>
      <c r="B10" s="226" t="s">
        <v>110</v>
      </c>
      <c r="C10" s="172">
        <v>150000</v>
      </c>
      <c r="D10" s="172">
        <v>150000</v>
      </c>
      <c r="E10" s="172"/>
      <c r="F10" s="172">
        <v>150000</v>
      </c>
      <c r="G10" s="172"/>
      <c r="H10" s="172"/>
      <c r="I10" s="172"/>
      <c r="J10" s="172"/>
      <c r="K10" s="172"/>
      <c r="L10" s="172"/>
      <c r="M10" s="172"/>
      <c r="N10" s="172"/>
      <c r="O10" s="172"/>
    </row>
    <row r="11" s="126" customFormat="1" ht="52.5" customHeight="1" spans="1:15">
      <c r="A11" s="226" t="s">
        <v>111</v>
      </c>
      <c r="B11" s="226" t="s">
        <v>112</v>
      </c>
      <c r="C11" s="172">
        <v>50000</v>
      </c>
      <c r="D11" s="172">
        <v>50000</v>
      </c>
      <c r="E11" s="172"/>
      <c r="F11" s="172">
        <v>50000</v>
      </c>
      <c r="G11" s="172"/>
      <c r="H11" s="172"/>
      <c r="I11" s="172"/>
      <c r="J11" s="172"/>
      <c r="K11" s="172"/>
      <c r="L11" s="172"/>
      <c r="M11" s="172"/>
      <c r="N11" s="172"/>
      <c r="O11" s="172"/>
    </row>
    <row r="12" s="126" customFormat="1" ht="52.5" customHeight="1" spans="1:15">
      <c r="A12" s="226" t="s">
        <v>113</v>
      </c>
      <c r="B12" s="226" t="s">
        <v>114</v>
      </c>
      <c r="C12" s="172">
        <v>1800000</v>
      </c>
      <c r="D12" s="172">
        <v>1800000</v>
      </c>
      <c r="E12" s="172"/>
      <c r="F12" s="172">
        <v>1800000</v>
      </c>
      <c r="G12" s="172"/>
      <c r="H12" s="172"/>
      <c r="I12" s="172"/>
      <c r="J12" s="172"/>
      <c r="K12" s="172"/>
      <c r="L12" s="172"/>
      <c r="M12" s="172"/>
      <c r="N12" s="172"/>
      <c r="O12" s="172"/>
    </row>
    <row r="13" s="126" customFormat="1" ht="52.5" customHeight="1" spans="1:15">
      <c r="A13" s="226" t="s">
        <v>115</v>
      </c>
      <c r="B13" s="226" t="s">
        <v>116</v>
      </c>
      <c r="C13" s="172">
        <v>364200</v>
      </c>
      <c r="D13" s="172">
        <v>364200</v>
      </c>
      <c r="E13" s="172"/>
      <c r="F13" s="172">
        <v>364200</v>
      </c>
      <c r="G13" s="172"/>
      <c r="H13" s="172"/>
      <c r="I13" s="172"/>
      <c r="J13" s="172"/>
      <c r="K13" s="172"/>
      <c r="L13" s="172"/>
      <c r="M13" s="172"/>
      <c r="N13" s="172"/>
      <c r="O13" s="172"/>
    </row>
    <row r="14" s="126" customFormat="1" ht="52.5" customHeight="1" spans="1:15">
      <c r="A14" s="224" t="s">
        <v>117</v>
      </c>
      <c r="B14" s="224" t="s">
        <v>118</v>
      </c>
      <c r="C14" s="172">
        <v>240726.42</v>
      </c>
      <c r="D14" s="172">
        <v>240726.42</v>
      </c>
      <c r="E14" s="172">
        <v>240726.42</v>
      </c>
      <c r="F14" s="172"/>
      <c r="G14" s="172"/>
      <c r="H14" s="172"/>
      <c r="I14" s="172"/>
      <c r="J14" s="172"/>
      <c r="K14" s="172"/>
      <c r="L14" s="172"/>
      <c r="M14" s="172"/>
      <c r="N14" s="172"/>
      <c r="O14" s="172"/>
    </row>
    <row r="15" s="126" customFormat="1" ht="52.5" customHeight="1" spans="1:15">
      <c r="A15" s="225" t="s">
        <v>119</v>
      </c>
      <c r="B15" s="225" t="s">
        <v>120</v>
      </c>
      <c r="C15" s="172">
        <v>235995.36</v>
      </c>
      <c r="D15" s="172">
        <v>235995.36</v>
      </c>
      <c r="E15" s="172">
        <v>235995.36</v>
      </c>
      <c r="F15" s="172"/>
      <c r="G15" s="172"/>
      <c r="H15" s="172"/>
      <c r="I15" s="172"/>
      <c r="J15" s="172"/>
      <c r="K15" s="172"/>
      <c r="L15" s="172"/>
      <c r="M15" s="172"/>
      <c r="N15" s="172"/>
      <c r="O15" s="172"/>
    </row>
    <row r="16" s="126" customFormat="1" ht="52.5" customHeight="1" spans="1:15">
      <c r="A16" s="226" t="s">
        <v>121</v>
      </c>
      <c r="B16" s="226" t="s">
        <v>122</v>
      </c>
      <c r="C16" s="172">
        <v>9000</v>
      </c>
      <c r="D16" s="172">
        <v>9000</v>
      </c>
      <c r="E16" s="172">
        <v>9000</v>
      </c>
      <c r="F16" s="172"/>
      <c r="G16" s="172"/>
      <c r="H16" s="172"/>
      <c r="I16" s="172"/>
      <c r="J16" s="172"/>
      <c r="K16" s="172"/>
      <c r="L16" s="172"/>
      <c r="M16" s="172"/>
      <c r="N16" s="172"/>
      <c r="O16" s="172"/>
    </row>
    <row r="17" s="126" customFormat="1" ht="52.5" customHeight="1" spans="1:15">
      <c r="A17" s="226" t="s">
        <v>123</v>
      </c>
      <c r="B17" s="226" t="s">
        <v>124</v>
      </c>
      <c r="C17" s="172">
        <v>226995.36</v>
      </c>
      <c r="D17" s="172">
        <v>226995.36</v>
      </c>
      <c r="E17" s="172">
        <v>226995.36</v>
      </c>
      <c r="F17" s="172"/>
      <c r="G17" s="172"/>
      <c r="H17" s="172"/>
      <c r="I17" s="172"/>
      <c r="J17" s="172"/>
      <c r="K17" s="172"/>
      <c r="L17" s="172"/>
      <c r="M17" s="172"/>
      <c r="N17" s="172"/>
      <c r="O17" s="172"/>
    </row>
    <row r="18" s="126" customFormat="1" ht="52.5" customHeight="1" spans="1:15">
      <c r="A18" s="225" t="s">
        <v>125</v>
      </c>
      <c r="B18" s="225" t="s">
        <v>126</v>
      </c>
      <c r="C18" s="172">
        <v>4731.06</v>
      </c>
      <c r="D18" s="172">
        <v>4731.06</v>
      </c>
      <c r="E18" s="172">
        <v>4731.06</v>
      </c>
      <c r="F18" s="172"/>
      <c r="G18" s="172"/>
      <c r="H18" s="172"/>
      <c r="I18" s="172"/>
      <c r="J18" s="172"/>
      <c r="K18" s="172"/>
      <c r="L18" s="172"/>
      <c r="M18" s="172"/>
      <c r="N18" s="172"/>
      <c r="O18" s="172"/>
    </row>
    <row r="19" s="126" customFormat="1" ht="52.5" customHeight="1" spans="1:15">
      <c r="A19" s="226" t="s">
        <v>127</v>
      </c>
      <c r="B19" s="226" t="s">
        <v>126</v>
      </c>
      <c r="C19" s="172">
        <v>4731.06</v>
      </c>
      <c r="D19" s="172">
        <v>4731.06</v>
      </c>
      <c r="E19" s="172">
        <v>4731.06</v>
      </c>
      <c r="F19" s="172"/>
      <c r="G19" s="172"/>
      <c r="H19" s="172"/>
      <c r="I19" s="172"/>
      <c r="J19" s="172"/>
      <c r="K19" s="172"/>
      <c r="L19" s="172"/>
      <c r="M19" s="172"/>
      <c r="N19" s="172"/>
      <c r="O19" s="172"/>
    </row>
    <row r="20" s="126" customFormat="1" ht="52.5" customHeight="1" spans="1:15">
      <c r="A20" s="224" t="s">
        <v>128</v>
      </c>
      <c r="B20" s="224" t="s">
        <v>129</v>
      </c>
      <c r="C20" s="172">
        <v>137677.36</v>
      </c>
      <c r="D20" s="172">
        <v>137677.36</v>
      </c>
      <c r="E20" s="172">
        <v>137677.36</v>
      </c>
      <c r="F20" s="172"/>
      <c r="G20" s="172"/>
      <c r="H20" s="172"/>
      <c r="I20" s="172"/>
      <c r="J20" s="172"/>
      <c r="K20" s="172"/>
      <c r="L20" s="172"/>
      <c r="M20" s="172"/>
      <c r="N20" s="172"/>
      <c r="O20" s="172"/>
    </row>
    <row r="21" s="126" customFormat="1" ht="52.5" customHeight="1" spans="1:15">
      <c r="A21" s="225" t="s">
        <v>130</v>
      </c>
      <c r="B21" s="225" t="s">
        <v>131</v>
      </c>
      <c r="C21" s="172">
        <v>137677.36</v>
      </c>
      <c r="D21" s="172">
        <v>137677.36</v>
      </c>
      <c r="E21" s="172">
        <v>137677.36</v>
      </c>
      <c r="F21" s="172"/>
      <c r="G21" s="172"/>
      <c r="H21" s="172"/>
      <c r="I21" s="172"/>
      <c r="J21" s="172"/>
      <c r="K21" s="172"/>
      <c r="L21" s="172"/>
      <c r="M21" s="172"/>
      <c r="N21" s="172"/>
      <c r="O21" s="172"/>
    </row>
    <row r="22" s="126" customFormat="1" ht="52.5" customHeight="1" spans="1:15">
      <c r="A22" s="226" t="s">
        <v>132</v>
      </c>
      <c r="B22" s="226" t="s">
        <v>133</v>
      </c>
      <c r="C22" s="172">
        <v>57600.69</v>
      </c>
      <c r="D22" s="172">
        <v>57600.69</v>
      </c>
      <c r="E22" s="172">
        <v>57600.69</v>
      </c>
      <c r="F22" s="172"/>
      <c r="G22" s="172"/>
      <c r="H22" s="172"/>
      <c r="I22" s="172"/>
      <c r="J22" s="172"/>
      <c r="K22" s="172"/>
      <c r="L22" s="172"/>
      <c r="M22" s="172"/>
      <c r="N22" s="172"/>
      <c r="O22" s="172"/>
    </row>
    <row r="23" s="126" customFormat="1" ht="52.5" customHeight="1" spans="1:15">
      <c r="A23" s="226" t="s">
        <v>134</v>
      </c>
      <c r="B23" s="226" t="s">
        <v>135</v>
      </c>
      <c r="C23" s="172">
        <v>36110.01</v>
      </c>
      <c r="D23" s="172">
        <v>36110.01</v>
      </c>
      <c r="E23" s="172">
        <v>36110.01</v>
      </c>
      <c r="F23" s="172"/>
      <c r="G23" s="172"/>
      <c r="H23" s="172"/>
      <c r="I23" s="172"/>
      <c r="J23" s="172"/>
      <c r="K23" s="172"/>
      <c r="L23" s="172"/>
      <c r="M23" s="172"/>
      <c r="N23" s="172"/>
      <c r="O23" s="172"/>
    </row>
    <row r="24" s="126" customFormat="1" ht="52.5" customHeight="1" spans="1:15">
      <c r="A24" s="226" t="s">
        <v>136</v>
      </c>
      <c r="B24" s="226" t="s">
        <v>137</v>
      </c>
      <c r="C24" s="172">
        <v>41129.22</v>
      </c>
      <c r="D24" s="172">
        <v>41129.22</v>
      </c>
      <c r="E24" s="172">
        <v>41129.22</v>
      </c>
      <c r="F24" s="172"/>
      <c r="G24" s="172"/>
      <c r="H24" s="172"/>
      <c r="I24" s="172"/>
      <c r="J24" s="172"/>
      <c r="K24" s="172"/>
      <c r="L24" s="172"/>
      <c r="M24" s="172"/>
      <c r="N24" s="172"/>
      <c r="O24" s="172"/>
    </row>
    <row r="25" s="126" customFormat="1" ht="52.5" customHeight="1" spans="1:15">
      <c r="A25" s="226" t="s">
        <v>138</v>
      </c>
      <c r="B25" s="226" t="s">
        <v>139</v>
      </c>
      <c r="C25" s="172">
        <v>2837.44</v>
      </c>
      <c r="D25" s="172">
        <v>2837.44</v>
      </c>
      <c r="E25" s="172">
        <v>2837.44</v>
      </c>
      <c r="F25" s="172"/>
      <c r="G25" s="172"/>
      <c r="H25" s="172"/>
      <c r="I25" s="172"/>
      <c r="J25" s="172"/>
      <c r="K25" s="172"/>
      <c r="L25" s="172"/>
      <c r="M25" s="172"/>
      <c r="N25" s="172"/>
      <c r="O25" s="172"/>
    </row>
    <row r="26" s="126" customFormat="1" ht="52.5" customHeight="1" spans="1:15">
      <c r="A26" s="224" t="s">
        <v>140</v>
      </c>
      <c r="B26" s="224" t="s">
        <v>141</v>
      </c>
      <c r="C26" s="172">
        <v>163428</v>
      </c>
      <c r="D26" s="172">
        <v>163428</v>
      </c>
      <c r="E26" s="172">
        <v>163428</v>
      </c>
      <c r="F26" s="172"/>
      <c r="G26" s="172"/>
      <c r="H26" s="172"/>
      <c r="I26" s="172"/>
      <c r="J26" s="172"/>
      <c r="K26" s="172"/>
      <c r="L26" s="172"/>
      <c r="M26" s="172"/>
      <c r="N26" s="172"/>
      <c r="O26" s="172"/>
    </row>
    <row r="27" s="126" customFormat="1" ht="52.5" customHeight="1" spans="1:15">
      <c r="A27" s="225" t="s">
        <v>142</v>
      </c>
      <c r="B27" s="225" t="s">
        <v>143</v>
      </c>
      <c r="C27" s="172">
        <v>163428</v>
      </c>
      <c r="D27" s="172">
        <v>163428</v>
      </c>
      <c r="E27" s="172">
        <v>163428</v>
      </c>
      <c r="F27" s="172"/>
      <c r="G27" s="172"/>
      <c r="H27" s="172"/>
      <c r="I27" s="172"/>
      <c r="J27" s="172"/>
      <c r="K27" s="172"/>
      <c r="L27" s="172"/>
      <c r="M27" s="172"/>
      <c r="N27" s="172"/>
      <c r="O27" s="172"/>
    </row>
    <row r="28" s="126" customFormat="1" ht="52.5" customHeight="1" spans="1:15">
      <c r="A28" s="226" t="s">
        <v>144</v>
      </c>
      <c r="B28" s="226" t="s">
        <v>145</v>
      </c>
      <c r="C28" s="172">
        <v>163428</v>
      </c>
      <c r="D28" s="172">
        <v>163428</v>
      </c>
      <c r="E28" s="172">
        <v>163428</v>
      </c>
      <c r="F28" s="172"/>
      <c r="G28" s="172"/>
      <c r="H28" s="172"/>
      <c r="I28" s="172"/>
      <c r="J28" s="172"/>
      <c r="K28" s="172"/>
      <c r="L28" s="172"/>
      <c r="M28" s="172"/>
      <c r="N28" s="172"/>
      <c r="O28" s="172"/>
    </row>
    <row r="29" s="126" customFormat="1" ht="30" customHeight="1" spans="1:15">
      <c r="A29" s="223" t="s">
        <v>60</v>
      </c>
      <c r="B29" s="223"/>
      <c r="C29" s="172">
        <v>4707722.78</v>
      </c>
      <c r="D29" s="172">
        <v>4487722.78</v>
      </c>
      <c r="E29" s="172">
        <v>2123522.78</v>
      </c>
      <c r="F29" s="172">
        <v>2364200</v>
      </c>
      <c r="G29" s="172"/>
      <c r="H29" s="172"/>
      <c r="I29" s="172"/>
      <c r="J29" s="172">
        <v>220000</v>
      </c>
      <c r="K29" s="172"/>
      <c r="L29" s="172"/>
      <c r="M29" s="172"/>
      <c r="N29" s="172"/>
      <c r="O29" s="172">
        <v>220000</v>
      </c>
    </row>
  </sheetData>
  <mergeCells count="13">
    <mergeCell ref="N1:O1"/>
    <mergeCell ref="A2:O2"/>
    <mergeCell ref="A3:F3"/>
    <mergeCell ref="N3:O3"/>
    <mergeCell ref="D4:F4"/>
    <mergeCell ref="J4:O4"/>
    <mergeCell ref="A29:B29"/>
    <mergeCell ref="A4:A5"/>
    <mergeCell ref="B4:B5"/>
    <mergeCell ref="C4:C5"/>
    <mergeCell ref="G4:G5"/>
    <mergeCell ref="H4:H5"/>
    <mergeCell ref="I4:I5"/>
  </mergeCells>
  <pageMargins left="0.751388888888889" right="0.751388888888889" top="1" bottom="1" header="0.5" footer="0.5"/>
  <pageSetup paperSize="9" scale="61"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Zeros="0" workbookViewId="0">
      <selection activeCell="F13" sqref="F13"/>
    </sheetView>
  </sheetViews>
  <sheetFormatPr defaultColWidth="11.425" defaultRowHeight="14.25" customHeight="1" outlineLevelCol="3"/>
  <cols>
    <col min="1" max="1" width="40.9666666666667" style="126" customWidth="1"/>
    <col min="2" max="2" width="29.8916666666667" style="126" customWidth="1"/>
    <col min="3" max="3" width="44.35" style="126" customWidth="1"/>
    <col min="4" max="4" width="45.525" style="126" customWidth="1"/>
    <col min="5" max="16384" width="11.425" style="126"/>
  </cols>
  <sheetData>
    <row r="1" s="126" customFormat="1" ht="17.25" customHeight="1" spans="1:4">
      <c r="A1" s="208"/>
      <c r="B1" s="208"/>
      <c r="C1" s="208"/>
      <c r="D1" s="209" t="s">
        <v>146</v>
      </c>
    </row>
    <row r="2" s="126" customFormat="1" ht="30.75" customHeight="1" spans="1:4">
      <c r="A2" s="210" t="str">
        <f>"2026"&amp;"年部门财政拨款收支预算总表"</f>
        <v>2026年部门财政拨款收支预算总表</v>
      </c>
      <c r="B2" s="210"/>
      <c r="C2" s="210"/>
      <c r="D2" s="210"/>
    </row>
    <row r="3" s="126" customFormat="1" ht="18.75" customHeight="1" spans="1:4">
      <c r="A3" s="211" t="str">
        <f>"单位名称："&amp;"陇川县统计局"</f>
        <v>单位名称：陇川县统计局</v>
      </c>
      <c r="B3" s="212"/>
      <c r="C3" s="212"/>
      <c r="D3" s="213" t="s">
        <v>3</v>
      </c>
    </row>
    <row r="4" s="126" customFormat="1" ht="19.5" customHeight="1" spans="1:4">
      <c r="A4" s="190" t="s">
        <v>4</v>
      </c>
      <c r="B4" s="192"/>
      <c r="C4" s="190" t="s">
        <v>5</v>
      </c>
      <c r="D4" s="192"/>
    </row>
    <row r="5" s="126" customFormat="1" ht="21.75" customHeight="1" spans="1:4">
      <c r="A5" s="189" t="s">
        <v>6</v>
      </c>
      <c r="B5" s="188" t="s">
        <v>147</v>
      </c>
      <c r="C5" s="189" t="s">
        <v>148</v>
      </c>
      <c r="D5" s="188" t="s">
        <v>147</v>
      </c>
    </row>
    <row r="6" s="126" customFormat="1" ht="17.25" customHeight="1" spans="1:4">
      <c r="A6" s="194"/>
      <c r="B6" s="193"/>
      <c r="C6" s="194"/>
      <c r="D6" s="193"/>
    </row>
    <row r="7" s="126" customFormat="1" ht="19.5" customHeight="1" spans="1:4">
      <c r="A7" s="214" t="s">
        <v>149</v>
      </c>
      <c r="B7" s="22">
        <v>4487722.78</v>
      </c>
      <c r="C7" s="214" t="s">
        <v>150</v>
      </c>
      <c r="D7" s="22">
        <v>4487722.78</v>
      </c>
    </row>
    <row r="8" s="126" customFormat="1" ht="19.5" customHeight="1" spans="1:4">
      <c r="A8" s="214" t="s">
        <v>151</v>
      </c>
      <c r="B8" s="22">
        <v>4487722.78</v>
      </c>
      <c r="C8" s="215" t="s">
        <v>152</v>
      </c>
      <c r="D8" s="22">
        <v>3945891</v>
      </c>
    </row>
    <row r="9" s="126" customFormat="1" ht="19.5" customHeight="1" spans="1:4">
      <c r="A9" s="216" t="s">
        <v>153</v>
      </c>
      <c r="B9" s="22"/>
      <c r="C9" s="215" t="s">
        <v>154</v>
      </c>
      <c r="D9" s="22"/>
    </row>
    <row r="10" s="126" customFormat="1" ht="19.5" customHeight="1" spans="1:4">
      <c r="A10" s="216" t="s">
        <v>155</v>
      </c>
      <c r="B10" s="22"/>
      <c r="C10" s="215" t="s">
        <v>156</v>
      </c>
      <c r="D10" s="22"/>
    </row>
    <row r="11" s="126" customFormat="1" ht="19.5" customHeight="1" spans="1:4">
      <c r="A11" s="216" t="s">
        <v>157</v>
      </c>
      <c r="B11" s="22"/>
      <c r="C11" s="215" t="s">
        <v>158</v>
      </c>
      <c r="D11" s="22"/>
    </row>
    <row r="12" s="126" customFormat="1" ht="19.5" customHeight="1" spans="1:4">
      <c r="A12" s="216" t="s">
        <v>151</v>
      </c>
      <c r="B12" s="22"/>
      <c r="C12" s="215" t="s">
        <v>159</v>
      </c>
      <c r="D12" s="22"/>
    </row>
    <row r="13" s="126" customFormat="1" ht="19.5" customHeight="1" spans="1:4">
      <c r="A13" s="216" t="s">
        <v>153</v>
      </c>
      <c r="B13" s="22"/>
      <c r="C13" s="215" t="s">
        <v>160</v>
      </c>
      <c r="D13" s="22"/>
    </row>
    <row r="14" s="126" customFormat="1" ht="19.5" customHeight="1" spans="1:4">
      <c r="A14" s="216" t="s">
        <v>155</v>
      </c>
      <c r="B14" s="22"/>
      <c r="C14" s="215" t="s">
        <v>161</v>
      </c>
      <c r="D14" s="22"/>
    </row>
    <row r="15" s="126" customFormat="1" ht="19.5" customHeight="1" spans="1:4">
      <c r="A15" s="217"/>
      <c r="B15" s="22"/>
      <c r="C15" s="215" t="s">
        <v>162</v>
      </c>
      <c r="D15" s="22">
        <v>240726.42</v>
      </c>
    </row>
    <row r="16" s="126" customFormat="1" ht="19.5" customHeight="1" spans="1:4">
      <c r="A16" s="217"/>
      <c r="B16" s="22"/>
      <c r="C16" s="215" t="s">
        <v>163</v>
      </c>
      <c r="D16" s="22">
        <v>137677.36</v>
      </c>
    </row>
    <row r="17" s="126" customFormat="1" ht="19.5" customHeight="1" spans="1:4">
      <c r="A17" s="217"/>
      <c r="B17" s="22"/>
      <c r="C17" s="215" t="s">
        <v>164</v>
      </c>
      <c r="D17" s="22"/>
    </row>
    <row r="18" s="126" customFormat="1" ht="19.5" customHeight="1" spans="1:4">
      <c r="A18" s="217"/>
      <c r="B18" s="22"/>
      <c r="C18" s="215" t="s">
        <v>165</v>
      </c>
      <c r="D18" s="22"/>
    </row>
    <row r="19" s="126" customFormat="1" ht="19.5" customHeight="1" spans="1:4">
      <c r="A19" s="217"/>
      <c r="B19" s="22"/>
      <c r="C19" s="215" t="s">
        <v>166</v>
      </c>
      <c r="D19" s="22"/>
    </row>
    <row r="20" s="126" customFormat="1" ht="19.5" customHeight="1" spans="1:4">
      <c r="A20" s="214"/>
      <c r="B20" s="22"/>
      <c r="C20" s="215" t="s">
        <v>167</v>
      </c>
      <c r="D20" s="22"/>
    </row>
    <row r="21" s="126" customFormat="1" ht="19.5" customHeight="1" spans="1:4">
      <c r="A21" s="214"/>
      <c r="B21" s="22"/>
      <c r="C21" s="214" t="s">
        <v>168</v>
      </c>
      <c r="D21" s="22"/>
    </row>
    <row r="22" s="126" customFormat="1" ht="19.5" customHeight="1" spans="1:4">
      <c r="A22" s="214"/>
      <c r="B22" s="22"/>
      <c r="C22" s="214" t="s">
        <v>169</v>
      </c>
      <c r="D22" s="22"/>
    </row>
    <row r="23" s="126" customFormat="1" ht="19.5" customHeight="1" spans="1:4">
      <c r="A23" s="214"/>
      <c r="B23" s="22"/>
      <c r="C23" s="214" t="s">
        <v>170</v>
      </c>
      <c r="D23" s="22"/>
    </row>
    <row r="24" s="126" customFormat="1" ht="19.5" customHeight="1" spans="1:4">
      <c r="A24" s="214"/>
      <c r="B24" s="22"/>
      <c r="C24" s="214" t="s">
        <v>171</v>
      </c>
      <c r="D24" s="22"/>
    </row>
    <row r="25" s="126" customFormat="1" ht="19.5" customHeight="1" spans="1:4">
      <c r="A25" s="214"/>
      <c r="B25" s="22"/>
      <c r="C25" s="214" t="s">
        <v>172</v>
      </c>
      <c r="D25" s="22"/>
    </row>
    <row r="26" s="126" customFormat="1" ht="19.5" customHeight="1" spans="1:4">
      <c r="A26" s="215"/>
      <c r="B26" s="22"/>
      <c r="C26" s="214" t="s">
        <v>173</v>
      </c>
      <c r="D26" s="22">
        <v>163428</v>
      </c>
    </row>
    <row r="27" s="126" customFormat="1" ht="19.5" customHeight="1" spans="1:4">
      <c r="A27" s="214"/>
      <c r="B27" s="22"/>
      <c r="C27" s="214" t="s">
        <v>174</v>
      </c>
      <c r="D27" s="22"/>
    </row>
    <row r="28" s="126" customFormat="1" customHeight="1" spans="1:4">
      <c r="A28" s="214"/>
      <c r="B28" s="22"/>
      <c r="C28" s="216" t="s">
        <v>175</v>
      </c>
      <c r="D28" s="22"/>
    </row>
    <row r="29" s="126" customFormat="1" ht="19.5" customHeight="1" spans="1:4">
      <c r="A29" s="214"/>
      <c r="B29" s="22"/>
      <c r="C29" s="214" t="s">
        <v>176</v>
      </c>
      <c r="D29" s="22"/>
    </row>
    <row r="30" s="126" customFormat="1" ht="19.5" customHeight="1" spans="1:4">
      <c r="A30" s="215"/>
      <c r="B30" s="22"/>
      <c r="C30" s="214" t="s">
        <v>177</v>
      </c>
      <c r="D30" s="22"/>
    </row>
    <row r="31" s="126" customFormat="1" ht="18" customHeight="1" spans="1:4">
      <c r="A31" s="215"/>
      <c r="B31" s="22"/>
      <c r="C31" s="214" t="s">
        <v>178</v>
      </c>
      <c r="D31" s="22"/>
    </row>
    <row r="32" s="126" customFormat="1" ht="18" customHeight="1" spans="1:4">
      <c r="A32" s="215"/>
      <c r="B32" s="22"/>
      <c r="C32" s="216" t="s">
        <v>179</v>
      </c>
      <c r="D32" s="22"/>
    </row>
    <row r="33" s="126" customFormat="1" ht="18" customHeight="1" spans="1:4">
      <c r="A33" s="215"/>
      <c r="B33" s="22"/>
      <c r="C33" s="216" t="s">
        <v>180</v>
      </c>
      <c r="D33" s="22"/>
    </row>
    <row r="34" s="126" customFormat="1" ht="19.5" customHeight="1" spans="1:4">
      <c r="A34" s="215"/>
      <c r="B34" s="218"/>
      <c r="C34" s="214" t="s">
        <v>181</v>
      </c>
      <c r="D34" s="218"/>
    </row>
    <row r="35" s="126" customFormat="1" ht="19.5" customHeight="1" spans="1:4">
      <c r="A35" s="215"/>
      <c r="B35" s="22"/>
      <c r="C35" s="214" t="s">
        <v>182</v>
      </c>
      <c r="D35" s="22"/>
    </row>
    <row r="36" s="126" customFormat="1" ht="19.5" customHeight="1" spans="1:4">
      <c r="A36" s="219" t="s">
        <v>53</v>
      </c>
      <c r="B36" s="22">
        <v>4487722.78</v>
      </c>
      <c r="C36" s="219" t="s">
        <v>183</v>
      </c>
      <c r="D36" s="22">
        <v>4487722.78</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2"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9"/>
  <sheetViews>
    <sheetView showZeros="0" workbookViewId="0">
      <selection activeCell="G13" sqref="G13"/>
    </sheetView>
  </sheetViews>
  <sheetFormatPr defaultColWidth="12.85" defaultRowHeight="15" customHeight="1" outlineLevelCol="6"/>
  <cols>
    <col min="1" max="1" width="32.9333333333333" style="126" customWidth="1"/>
    <col min="2" max="2" width="30.7916666666667" style="126" customWidth="1"/>
    <col min="3" max="7" width="24.1" style="126" customWidth="1"/>
    <col min="8" max="16384" width="12.85" style="126"/>
  </cols>
  <sheetData>
    <row r="1" s="126" customFormat="1" ht="18.75" customHeight="1" spans="1:7">
      <c r="A1" s="199"/>
      <c r="B1" s="199"/>
      <c r="C1" s="199"/>
      <c r="D1" s="199"/>
      <c r="E1" s="199"/>
      <c r="F1" s="199"/>
      <c r="G1" s="200" t="s">
        <v>184</v>
      </c>
    </row>
    <row r="2" s="126" customFormat="1" ht="33" customHeight="1" spans="1:7">
      <c r="A2" s="201" t="str">
        <f>"2026"&amp;"年一般公共预算支出预算表（按功能科目分类）"</f>
        <v>2026年一般公共预算支出预算表（按功能科目分类）</v>
      </c>
      <c r="B2" s="201"/>
      <c r="C2" s="201"/>
      <c r="D2" s="201"/>
      <c r="E2" s="201"/>
      <c r="F2" s="201"/>
      <c r="G2" s="201"/>
    </row>
    <row r="3" s="126" customFormat="1" ht="18.75" customHeight="1" spans="1:7">
      <c r="A3" s="202" t="str">
        <f>"单位名称："&amp;"陇川县统计局"</f>
        <v>单位名称：陇川县统计局</v>
      </c>
      <c r="B3" s="202"/>
      <c r="C3" s="199"/>
      <c r="D3" s="199"/>
      <c r="E3" s="199"/>
      <c r="F3" s="199"/>
      <c r="G3" s="200" t="s">
        <v>3</v>
      </c>
    </row>
    <row r="4" s="126" customFormat="1" ht="18.75" customHeight="1" spans="1:7">
      <c r="A4" s="203" t="s">
        <v>185</v>
      </c>
      <c r="B4" s="203"/>
      <c r="C4" s="203" t="s">
        <v>60</v>
      </c>
      <c r="D4" s="203" t="s">
        <v>81</v>
      </c>
      <c r="E4" s="203"/>
      <c r="F4" s="203"/>
      <c r="G4" s="203" t="s">
        <v>82</v>
      </c>
    </row>
    <row r="5" s="126" customFormat="1" ht="18.75" customHeight="1" spans="1:7">
      <c r="A5" s="203" t="s">
        <v>77</v>
      </c>
      <c r="B5" s="203" t="s">
        <v>78</v>
      </c>
      <c r="C5" s="203"/>
      <c r="D5" s="203" t="s">
        <v>62</v>
      </c>
      <c r="E5" s="203" t="s">
        <v>186</v>
      </c>
      <c r="F5" s="203" t="s">
        <v>187</v>
      </c>
      <c r="G5" s="203"/>
    </row>
    <row r="6" s="126" customFormat="1" ht="18.75" customHeight="1" spans="1:7">
      <c r="A6" s="203" t="s">
        <v>88</v>
      </c>
      <c r="B6" s="203" t="s">
        <v>89</v>
      </c>
      <c r="C6" s="203" t="s">
        <v>90</v>
      </c>
      <c r="D6" s="203" t="s">
        <v>91</v>
      </c>
      <c r="E6" s="203" t="s">
        <v>92</v>
      </c>
      <c r="F6" s="203" t="s">
        <v>93</v>
      </c>
      <c r="G6" s="203" t="s">
        <v>94</v>
      </c>
    </row>
    <row r="7" s="126" customFormat="1" ht="18.75" customHeight="1" spans="1:7">
      <c r="A7" s="204" t="s">
        <v>103</v>
      </c>
      <c r="B7" s="204" t="s">
        <v>104</v>
      </c>
      <c r="C7" s="205">
        <v>3945891</v>
      </c>
      <c r="D7" s="205">
        <v>1581691</v>
      </c>
      <c r="E7" s="205">
        <v>1421781</v>
      </c>
      <c r="F7" s="205">
        <v>159910</v>
      </c>
      <c r="G7" s="205">
        <v>2364200</v>
      </c>
    </row>
    <row r="8" s="126" customFormat="1" ht="18.75" customHeight="1" outlineLevel="1" spans="1:7">
      <c r="A8" s="206" t="s">
        <v>105</v>
      </c>
      <c r="B8" s="206" t="s">
        <v>106</v>
      </c>
      <c r="C8" s="205">
        <v>3945891</v>
      </c>
      <c r="D8" s="205">
        <v>1581691</v>
      </c>
      <c r="E8" s="205">
        <v>1421781</v>
      </c>
      <c r="F8" s="205">
        <v>159910</v>
      </c>
      <c r="G8" s="205">
        <v>2364200</v>
      </c>
    </row>
    <row r="9" s="126" customFormat="1" ht="18.75" customHeight="1" outlineLevel="2" spans="1:7">
      <c r="A9" s="207" t="s">
        <v>107</v>
      </c>
      <c r="B9" s="207" t="s">
        <v>108</v>
      </c>
      <c r="C9" s="205">
        <v>1581691</v>
      </c>
      <c r="D9" s="205">
        <v>1581691</v>
      </c>
      <c r="E9" s="205">
        <v>1421781</v>
      </c>
      <c r="F9" s="205">
        <v>159910</v>
      </c>
      <c r="G9" s="205"/>
    </row>
    <row r="10" s="126" customFormat="1" ht="18.75" customHeight="1" outlineLevel="2" spans="1:7">
      <c r="A10" s="207" t="s">
        <v>109</v>
      </c>
      <c r="B10" s="207" t="s">
        <v>110</v>
      </c>
      <c r="C10" s="205">
        <v>150000</v>
      </c>
      <c r="D10" s="205"/>
      <c r="E10" s="205"/>
      <c r="F10" s="205"/>
      <c r="G10" s="205">
        <v>150000</v>
      </c>
    </row>
    <row r="11" s="126" customFormat="1" ht="18.75" customHeight="1" outlineLevel="2" spans="1:7">
      <c r="A11" s="207" t="s">
        <v>111</v>
      </c>
      <c r="B11" s="207" t="s">
        <v>112</v>
      </c>
      <c r="C11" s="205">
        <v>50000</v>
      </c>
      <c r="D11" s="205"/>
      <c r="E11" s="205"/>
      <c r="F11" s="205"/>
      <c r="G11" s="205">
        <v>50000</v>
      </c>
    </row>
    <row r="12" s="126" customFormat="1" ht="18.75" customHeight="1" outlineLevel="2" spans="1:7">
      <c r="A12" s="207" t="s">
        <v>113</v>
      </c>
      <c r="B12" s="207" t="s">
        <v>114</v>
      </c>
      <c r="C12" s="205">
        <v>1800000</v>
      </c>
      <c r="D12" s="205"/>
      <c r="E12" s="205"/>
      <c r="F12" s="205"/>
      <c r="G12" s="205">
        <v>1800000</v>
      </c>
    </row>
    <row r="13" s="126" customFormat="1" ht="18.75" customHeight="1" outlineLevel="2" spans="1:7">
      <c r="A13" s="207" t="s">
        <v>115</v>
      </c>
      <c r="B13" s="207" t="s">
        <v>116</v>
      </c>
      <c r="C13" s="205">
        <v>364200</v>
      </c>
      <c r="D13" s="205"/>
      <c r="E13" s="205"/>
      <c r="F13" s="205"/>
      <c r="G13" s="205">
        <v>364200</v>
      </c>
    </row>
    <row r="14" s="126" customFormat="1" ht="18.75" customHeight="1" spans="1:7">
      <c r="A14" s="204" t="s">
        <v>117</v>
      </c>
      <c r="B14" s="204" t="s">
        <v>118</v>
      </c>
      <c r="C14" s="205">
        <v>240726.42</v>
      </c>
      <c r="D14" s="205">
        <v>240726.42</v>
      </c>
      <c r="E14" s="205">
        <v>231726.42</v>
      </c>
      <c r="F14" s="205">
        <v>9000</v>
      </c>
      <c r="G14" s="205"/>
    </row>
    <row r="15" s="126" customFormat="1" ht="18.75" customHeight="1" outlineLevel="1" spans="1:7">
      <c r="A15" s="206" t="s">
        <v>119</v>
      </c>
      <c r="B15" s="206" t="s">
        <v>120</v>
      </c>
      <c r="C15" s="205">
        <v>235995.36</v>
      </c>
      <c r="D15" s="205">
        <v>235995.36</v>
      </c>
      <c r="E15" s="205">
        <v>226995.36</v>
      </c>
      <c r="F15" s="205">
        <v>9000</v>
      </c>
      <c r="G15" s="205"/>
    </row>
    <row r="16" s="126" customFormat="1" ht="18.75" customHeight="1" outlineLevel="2" spans="1:7">
      <c r="A16" s="207" t="s">
        <v>121</v>
      </c>
      <c r="B16" s="207" t="s">
        <v>122</v>
      </c>
      <c r="C16" s="205">
        <v>9000</v>
      </c>
      <c r="D16" s="205">
        <v>9000</v>
      </c>
      <c r="E16" s="205"/>
      <c r="F16" s="205">
        <v>9000</v>
      </c>
      <c r="G16" s="205"/>
    </row>
    <row r="17" s="126" customFormat="1" ht="24" customHeight="1" outlineLevel="2" spans="1:7">
      <c r="A17" s="207" t="s">
        <v>123</v>
      </c>
      <c r="B17" s="207" t="s">
        <v>124</v>
      </c>
      <c r="C17" s="205">
        <v>226995.36</v>
      </c>
      <c r="D17" s="205">
        <v>226995.36</v>
      </c>
      <c r="E17" s="205">
        <v>226995.36</v>
      </c>
      <c r="F17" s="205"/>
      <c r="G17" s="205"/>
    </row>
    <row r="18" s="126" customFormat="1" ht="18.75" customHeight="1" outlineLevel="1" spans="1:7">
      <c r="A18" s="206" t="s">
        <v>125</v>
      </c>
      <c r="B18" s="206" t="s">
        <v>126</v>
      </c>
      <c r="C18" s="205">
        <v>4731.06</v>
      </c>
      <c r="D18" s="205">
        <v>4731.06</v>
      </c>
      <c r="E18" s="205">
        <v>4731.06</v>
      </c>
      <c r="F18" s="205"/>
      <c r="G18" s="205"/>
    </row>
    <row r="19" s="126" customFormat="1" ht="18.75" customHeight="1" outlineLevel="2" spans="1:7">
      <c r="A19" s="207" t="s">
        <v>127</v>
      </c>
      <c r="B19" s="207" t="s">
        <v>126</v>
      </c>
      <c r="C19" s="205">
        <v>4731.06</v>
      </c>
      <c r="D19" s="205">
        <v>4731.06</v>
      </c>
      <c r="E19" s="205">
        <v>4731.06</v>
      </c>
      <c r="F19" s="205"/>
      <c r="G19" s="205"/>
    </row>
    <row r="20" s="126" customFormat="1" ht="18.75" customHeight="1" spans="1:7">
      <c r="A20" s="204" t="s">
        <v>128</v>
      </c>
      <c r="B20" s="204" t="s">
        <v>129</v>
      </c>
      <c r="C20" s="205">
        <v>137677.36</v>
      </c>
      <c r="D20" s="205">
        <v>137677.36</v>
      </c>
      <c r="E20" s="205">
        <v>137677.36</v>
      </c>
      <c r="F20" s="205"/>
      <c r="G20" s="205"/>
    </row>
    <row r="21" s="126" customFormat="1" ht="18.75" customHeight="1" outlineLevel="1" spans="1:7">
      <c r="A21" s="206" t="s">
        <v>130</v>
      </c>
      <c r="B21" s="206" t="s">
        <v>131</v>
      </c>
      <c r="C21" s="205">
        <v>137677.36</v>
      </c>
      <c r="D21" s="205">
        <v>137677.36</v>
      </c>
      <c r="E21" s="205">
        <v>137677.36</v>
      </c>
      <c r="F21" s="205"/>
      <c r="G21" s="205"/>
    </row>
    <row r="22" s="126" customFormat="1" ht="18.75" customHeight="1" outlineLevel="2" spans="1:7">
      <c r="A22" s="207" t="s">
        <v>132</v>
      </c>
      <c r="B22" s="207" t="s">
        <v>133</v>
      </c>
      <c r="C22" s="205">
        <v>57600.69</v>
      </c>
      <c r="D22" s="205">
        <v>57600.69</v>
      </c>
      <c r="E22" s="205">
        <v>57600.69</v>
      </c>
      <c r="F22" s="205"/>
      <c r="G22" s="205"/>
    </row>
    <row r="23" s="126" customFormat="1" ht="18.75" customHeight="1" outlineLevel="2" spans="1:7">
      <c r="A23" s="207" t="s">
        <v>134</v>
      </c>
      <c r="B23" s="207" t="s">
        <v>135</v>
      </c>
      <c r="C23" s="205">
        <v>36110.01</v>
      </c>
      <c r="D23" s="205">
        <v>36110.01</v>
      </c>
      <c r="E23" s="205">
        <v>36110.01</v>
      </c>
      <c r="F23" s="205"/>
      <c r="G23" s="205"/>
    </row>
    <row r="24" s="126" customFormat="1" ht="18.75" customHeight="1" outlineLevel="2" spans="1:7">
      <c r="A24" s="207" t="s">
        <v>136</v>
      </c>
      <c r="B24" s="207" t="s">
        <v>137</v>
      </c>
      <c r="C24" s="205">
        <v>41129.22</v>
      </c>
      <c r="D24" s="205">
        <v>41129.22</v>
      </c>
      <c r="E24" s="205">
        <v>41129.22</v>
      </c>
      <c r="F24" s="205"/>
      <c r="G24" s="205"/>
    </row>
    <row r="25" s="126" customFormat="1" ht="18.75" customHeight="1" outlineLevel="2" spans="1:7">
      <c r="A25" s="207" t="s">
        <v>138</v>
      </c>
      <c r="B25" s="207" t="s">
        <v>139</v>
      </c>
      <c r="C25" s="205">
        <v>2837.44</v>
      </c>
      <c r="D25" s="205">
        <v>2837.44</v>
      </c>
      <c r="E25" s="205">
        <v>2837.44</v>
      </c>
      <c r="F25" s="205"/>
      <c r="G25" s="205"/>
    </row>
    <row r="26" s="126" customFormat="1" ht="18.75" customHeight="1" spans="1:7">
      <c r="A26" s="204" t="s">
        <v>140</v>
      </c>
      <c r="B26" s="204" t="s">
        <v>141</v>
      </c>
      <c r="C26" s="205">
        <v>163428</v>
      </c>
      <c r="D26" s="205">
        <v>163428</v>
      </c>
      <c r="E26" s="205">
        <v>163428</v>
      </c>
      <c r="F26" s="205"/>
      <c r="G26" s="205"/>
    </row>
    <row r="27" s="126" customFormat="1" ht="18.75" customHeight="1" outlineLevel="1" spans="1:7">
      <c r="A27" s="206" t="s">
        <v>142</v>
      </c>
      <c r="B27" s="206" t="s">
        <v>143</v>
      </c>
      <c r="C27" s="205">
        <v>163428</v>
      </c>
      <c r="D27" s="205">
        <v>163428</v>
      </c>
      <c r="E27" s="205">
        <v>163428</v>
      </c>
      <c r="F27" s="205"/>
      <c r="G27" s="205"/>
    </row>
    <row r="28" s="126" customFormat="1" ht="18.75" customHeight="1" outlineLevel="2" spans="1:7">
      <c r="A28" s="207" t="s">
        <v>144</v>
      </c>
      <c r="B28" s="207" t="s">
        <v>145</v>
      </c>
      <c r="C28" s="205">
        <v>163428</v>
      </c>
      <c r="D28" s="205">
        <v>163428</v>
      </c>
      <c r="E28" s="205">
        <v>163428</v>
      </c>
      <c r="F28" s="205"/>
      <c r="G28" s="205"/>
    </row>
    <row r="29" s="126" customFormat="1" ht="18.75" customHeight="1" spans="1:7">
      <c r="A29" s="203" t="s">
        <v>60</v>
      </c>
      <c r="B29" s="203"/>
      <c r="C29" s="205">
        <v>4487722.78</v>
      </c>
      <c r="D29" s="205">
        <v>2123522.78</v>
      </c>
      <c r="E29" s="205">
        <v>1954612.78</v>
      </c>
      <c r="F29" s="205">
        <v>168910</v>
      </c>
      <c r="G29" s="205">
        <v>2364200</v>
      </c>
    </row>
  </sheetData>
  <mergeCells count="7">
    <mergeCell ref="A2:G2"/>
    <mergeCell ref="A3:C3"/>
    <mergeCell ref="A4:B4"/>
    <mergeCell ref="D4:F4"/>
    <mergeCell ref="A29:B29"/>
    <mergeCell ref="C4:C5"/>
    <mergeCell ref="G4:G5"/>
  </mergeCells>
  <pageMargins left="0.751388888888889" right="0.751388888888889" top="1" bottom="1" header="0.5" footer="0.5"/>
  <pageSetup paperSize="9" scale="80"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F30" sqref="F30"/>
    </sheetView>
  </sheetViews>
  <sheetFormatPr defaultColWidth="11.425" defaultRowHeight="14.25" customHeight="1" outlineLevelRow="6" outlineLevelCol="5"/>
  <cols>
    <col min="1" max="1" width="35.25" style="126" customWidth="1"/>
    <col min="2" max="2" width="22.9333333333333" style="126" customWidth="1"/>
    <col min="3" max="3" width="21.6" style="126" customWidth="1"/>
    <col min="4" max="4" width="27.0416666666667" style="126" customWidth="1"/>
    <col min="5" max="5" width="24.7166666666667" style="126" customWidth="1"/>
    <col min="6" max="6" width="23.3916666666667" style="126" customWidth="1"/>
    <col min="7" max="16384" width="11.425" style="126"/>
  </cols>
  <sheetData>
    <row r="1" s="126" customFormat="1" customHeight="1" spans="1:6">
      <c r="A1" s="181"/>
      <c r="B1" s="181"/>
      <c r="C1" s="182"/>
      <c r="D1" s="183"/>
      <c r="E1" s="183"/>
      <c r="F1" s="184" t="s">
        <v>188</v>
      </c>
    </row>
    <row r="2" s="126" customFormat="1" ht="33.75" customHeight="1" spans="1:6">
      <c r="A2" s="185" t="str">
        <f>"2026"&amp;"年一般公共预算“三公”经费支出预算表"</f>
        <v>2026年一般公共预算“三公”经费支出预算表</v>
      </c>
      <c r="B2" s="185"/>
      <c r="C2" s="185"/>
      <c r="D2" s="185"/>
      <c r="E2" s="185"/>
      <c r="F2" s="185"/>
    </row>
    <row r="3" s="126" customFormat="1" ht="21.75" customHeight="1" spans="1:6">
      <c r="A3" s="186" t="str">
        <f>"单位名称："&amp;"陇川县统计局"</f>
        <v>单位名称：陇川县统计局</v>
      </c>
      <c r="B3" s="181"/>
      <c r="C3" s="182"/>
      <c r="D3" s="187"/>
      <c r="E3" s="183"/>
      <c r="F3" s="184" t="s">
        <v>3</v>
      </c>
    </row>
    <row r="4" s="126" customFormat="1" ht="19.5" customHeight="1" spans="1:6">
      <c r="A4" s="188" t="s">
        <v>189</v>
      </c>
      <c r="B4" s="189" t="s">
        <v>190</v>
      </c>
      <c r="C4" s="190" t="s">
        <v>191</v>
      </c>
      <c r="D4" s="191"/>
      <c r="E4" s="192"/>
      <c r="F4" s="189" t="s">
        <v>192</v>
      </c>
    </row>
    <row r="5" s="126" customFormat="1" ht="19.5" customHeight="1" spans="1:6">
      <c r="A5" s="193"/>
      <c r="B5" s="194"/>
      <c r="C5" s="180" t="s">
        <v>62</v>
      </c>
      <c r="D5" s="180" t="s">
        <v>193</v>
      </c>
      <c r="E5" s="180" t="s">
        <v>194</v>
      </c>
      <c r="F5" s="194"/>
    </row>
    <row r="6" s="126" customFormat="1" ht="18.75" customHeight="1" spans="1:6">
      <c r="A6" s="195">
        <v>1</v>
      </c>
      <c r="B6" s="195">
        <v>2</v>
      </c>
      <c r="C6" s="196">
        <v>3</v>
      </c>
      <c r="D6" s="195">
        <v>4</v>
      </c>
      <c r="E6" s="195">
        <v>5</v>
      </c>
      <c r="F6" s="195">
        <v>6</v>
      </c>
    </row>
    <row r="7" s="126" customFormat="1" ht="24.75" customHeight="1" spans="1:6">
      <c r="A7" s="197">
        <v>70000</v>
      </c>
      <c r="B7" s="197"/>
      <c r="C7" s="198">
        <v>40000</v>
      </c>
      <c r="D7" s="197"/>
      <c r="E7" s="197">
        <v>40000</v>
      </c>
      <c r="F7" s="197">
        <v>30000</v>
      </c>
    </row>
  </sheetData>
  <mergeCells count="6">
    <mergeCell ref="A2:F2"/>
    <mergeCell ref="A3:D3"/>
    <mergeCell ref="C4:E4"/>
    <mergeCell ref="A4:A5"/>
    <mergeCell ref="B4:B5"/>
    <mergeCell ref="F4:F5"/>
  </mergeCells>
  <pageMargins left="0.751388888888889" right="0.751388888888889" top="1" bottom="1" header="0.5" footer="0.5"/>
  <pageSetup paperSize="9" scale="72"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9"/>
  <sheetViews>
    <sheetView showZeros="0" workbookViewId="0">
      <selection activeCell="S11" sqref="S11"/>
    </sheetView>
  </sheetViews>
  <sheetFormatPr defaultColWidth="8.75" defaultRowHeight="14.25" customHeight="1"/>
  <cols>
    <col min="1" max="2" width="8.75" customWidth="1"/>
    <col min="3" max="3" width="10.875" customWidth="1"/>
    <col min="4" max="7" width="8.75" customWidth="1"/>
    <col min="8" max="8" width="10.75" customWidth="1"/>
    <col min="9" max="9" width="10.875" customWidth="1"/>
    <col min="10" max="11" width="8.75" customWidth="1"/>
    <col min="12" max="12" width="11.125" customWidth="1"/>
    <col min="13" max="16384" width="8.75" customWidth="1"/>
  </cols>
  <sheetData>
    <row r="1" ht="13.5" customHeight="1" spans="4:23">
      <c r="D1" s="1"/>
      <c r="E1" s="1"/>
      <c r="F1" s="1"/>
      <c r="G1" s="1"/>
      <c r="U1" s="173"/>
      <c r="W1" s="154" t="s">
        <v>195</v>
      </c>
    </row>
    <row r="2" ht="27.75" customHeight="1" spans="1:23">
      <c r="A2" s="127" t="s">
        <v>196</v>
      </c>
      <c r="B2" s="127"/>
      <c r="C2" s="127"/>
      <c r="D2" s="127"/>
      <c r="E2" s="127"/>
      <c r="F2" s="127"/>
      <c r="G2" s="127"/>
      <c r="H2" s="127"/>
      <c r="I2" s="127"/>
      <c r="J2" s="127"/>
      <c r="K2" s="127"/>
      <c r="L2" s="127"/>
      <c r="M2" s="127"/>
      <c r="N2" s="127"/>
      <c r="O2" s="127"/>
      <c r="P2" s="127"/>
      <c r="Q2" s="127"/>
      <c r="R2" s="127"/>
      <c r="S2" s="127"/>
      <c r="T2" s="127"/>
      <c r="U2" s="127"/>
      <c r="V2" s="127"/>
      <c r="W2" s="127"/>
    </row>
    <row r="3" ht="13.5" customHeight="1" spans="1:23">
      <c r="A3" s="4" t="s">
        <v>2</v>
      </c>
      <c r="B3" s="5"/>
      <c r="C3" s="5"/>
      <c r="D3" s="5"/>
      <c r="E3" s="5"/>
      <c r="F3" s="5"/>
      <c r="G3" s="5"/>
      <c r="H3" s="6"/>
      <c r="I3" s="6"/>
      <c r="J3" s="6"/>
      <c r="K3" s="6"/>
      <c r="L3" s="6"/>
      <c r="M3" s="6"/>
      <c r="N3" s="6"/>
      <c r="O3" s="6"/>
      <c r="P3" s="6"/>
      <c r="Q3" s="6"/>
      <c r="U3" s="173"/>
      <c r="W3" s="157" t="s">
        <v>3</v>
      </c>
    </row>
    <row r="4" ht="21.75" customHeight="1" spans="1:23">
      <c r="A4" s="167" t="s">
        <v>197</v>
      </c>
      <c r="B4" s="167" t="s">
        <v>198</v>
      </c>
      <c r="C4" s="167" t="s">
        <v>199</v>
      </c>
      <c r="D4" s="75" t="s">
        <v>200</v>
      </c>
      <c r="E4" s="75" t="s">
        <v>201</v>
      </c>
      <c r="F4" s="75" t="s">
        <v>202</v>
      </c>
      <c r="G4" s="75" t="s">
        <v>203</v>
      </c>
      <c r="H4" s="171" t="s">
        <v>204</v>
      </c>
      <c r="I4" s="171"/>
      <c r="J4" s="171"/>
      <c r="K4" s="171"/>
      <c r="L4" s="171"/>
      <c r="M4" s="171"/>
      <c r="N4" s="171"/>
      <c r="O4" s="171"/>
      <c r="P4" s="171"/>
      <c r="Q4" s="83"/>
      <c r="R4" s="171"/>
      <c r="S4" s="171"/>
      <c r="T4" s="171"/>
      <c r="U4" s="171"/>
      <c r="V4" s="171"/>
      <c r="W4" s="171"/>
    </row>
    <row r="5" ht="21.75" customHeight="1" spans="1:23">
      <c r="A5" s="168"/>
      <c r="B5" s="168"/>
      <c r="C5" s="168"/>
      <c r="D5" s="80"/>
      <c r="E5" s="80"/>
      <c r="F5" s="80"/>
      <c r="G5" s="80"/>
      <c r="H5" s="171" t="s">
        <v>60</v>
      </c>
      <c r="I5" s="83" t="s">
        <v>63</v>
      </c>
      <c r="J5" s="83"/>
      <c r="K5" s="83"/>
      <c r="L5" s="171"/>
      <c r="M5" s="171"/>
      <c r="N5" s="171" t="s">
        <v>205</v>
      </c>
      <c r="O5" s="171"/>
      <c r="P5" s="171"/>
      <c r="Q5" s="83" t="s">
        <v>66</v>
      </c>
      <c r="R5" s="171" t="s">
        <v>80</v>
      </c>
      <c r="S5" s="83"/>
      <c r="T5" s="83"/>
      <c r="U5" s="83"/>
      <c r="V5" s="83"/>
      <c r="W5" s="83"/>
    </row>
    <row r="6" ht="15" customHeight="1" spans="1:23">
      <c r="A6" s="169"/>
      <c r="B6" s="169"/>
      <c r="C6" s="169"/>
      <c r="D6" s="79"/>
      <c r="E6" s="79"/>
      <c r="F6" s="79"/>
      <c r="G6" s="79"/>
      <c r="H6" s="171"/>
      <c r="I6" s="83" t="s">
        <v>206</v>
      </c>
      <c r="J6" s="83" t="s">
        <v>207</v>
      </c>
      <c r="K6" s="83" t="s">
        <v>208</v>
      </c>
      <c r="L6" s="83" t="s">
        <v>209</v>
      </c>
      <c r="M6" s="83" t="s">
        <v>210</v>
      </c>
      <c r="N6" s="83" t="s">
        <v>63</v>
      </c>
      <c r="O6" s="83" t="s">
        <v>64</v>
      </c>
      <c r="P6" s="83" t="s">
        <v>65</v>
      </c>
      <c r="Q6" s="83"/>
      <c r="R6" s="83" t="s">
        <v>62</v>
      </c>
      <c r="S6" s="83" t="s">
        <v>73</v>
      </c>
      <c r="T6" s="83" t="s">
        <v>211</v>
      </c>
      <c r="U6" s="83" t="s">
        <v>69</v>
      </c>
      <c r="V6" s="83" t="s">
        <v>70</v>
      </c>
      <c r="W6" s="83" t="s">
        <v>71</v>
      </c>
    </row>
    <row r="7" ht="27.75" customHeight="1" spans="1:23">
      <c r="A7" s="169"/>
      <c r="B7" s="169"/>
      <c r="C7" s="169"/>
      <c r="D7" s="79"/>
      <c r="E7" s="79"/>
      <c r="F7" s="79"/>
      <c r="G7" s="79"/>
      <c r="H7" s="171"/>
      <c r="I7" s="83"/>
      <c r="J7" s="83"/>
      <c r="K7" s="83"/>
      <c r="L7" s="83"/>
      <c r="M7" s="83"/>
      <c r="N7" s="83"/>
      <c r="O7" s="83"/>
      <c r="P7" s="83"/>
      <c r="Q7" s="83"/>
      <c r="R7" s="83"/>
      <c r="S7" s="83"/>
      <c r="T7" s="83"/>
      <c r="U7" s="83"/>
      <c r="V7" s="83"/>
      <c r="W7" s="83"/>
    </row>
    <row r="8" s="178" customFormat="1" ht="15" customHeight="1" spans="1:23">
      <c r="A8" s="179">
        <v>1</v>
      </c>
      <c r="B8" s="179">
        <v>2</v>
      </c>
      <c r="C8" s="179">
        <v>3</v>
      </c>
      <c r="D8" s="179">
        <v>4</v>
      </c>
      <c r="E8" s="179">
        <v>5</v>
      </c>
      <c r="F8" s="179">
        <v>6</v>
      </c>
      <c r="G8" s="179">
        <v>7</v>
      </c>
      <c r="H8" s="179">
        <v>8</v>
      </c>
      <c r="I8" s="179">
        <v>9</v>
      </c>
      <c r="J8" s="179">
        <v>10</v>
      </c>
      <c r="K8" s="179">
        <v>11</v>
      </c>
      <c r="L8" s="179">
        <v>12</v>
      </c>
      <c r="M8" s="179">
        <v>13</v>
      </c>
      <c r="N8" s="179">
        <v>14</v>
      </c>
      <c r="O8" s="179">
        <v>15</v>
      </c>
      <c r="P8" s="179">
        <v>16</v>
      </c>
      <c r="Q8" s="179">
        <v>17</v>
      </c>
      <c r="R8" s="179">
        <v>18</v>
      </c>
      <c r="S8" s="179">
        <v>19</v>
      </c>
      <c r="T8" s="179">
        <v>20</v>
      </c>
      <c r="U8" s="179">
        <v>21</v>
      </c>
      <c r="V8" s="179">
        <v>22</v>
      </c>
      <c r="W8" s="179">
        <v>23</v>
      </c>
    </row>
    <row r="9" s="126" customFormat="1" ht="53.25" customHeight="1" spans="1:23">
      <c r="A9" s="165" t="s">
        <v>75</v>
      </c>
      <c r="B9" s="165"/>
      <c r="C9" s="165"/>
      <c r="D9" s="165"/>
      <c r="E9" s="165"/>
      <c r="F9" s="165"/>
      <c r="G9" s="165"/>
      <c r="H9" s="172">
        <v>2123522.78</v>
      </c>
      <c r="I9" s="172">
        <v>2123522.78</v>
      </c>
      <c r="J9" s="172"/>
      <c r="K9" s="172"/>
      <c r="L9" s="172">
        <v>2123522.78</v>
      </c>
      <c r="M9" s="172"/>
      <c r="N9" s="172"/>
      <c r="O9" s="172"/>
      <c r="P9" s="172"/>
      <c r="Q9" s="172"/>
      <c r="R9" s="172"/>
      <c r="S9" s="172"/>
      <c r="T9" s="172"/>
      <c r="U9" s="172"/>
      <c r="V9" s="172"/>
      <c r="W9" s="172"/>
    </row>
    <row r="10" s="126" customFormat="1" ht="53.25" customHeight="1" outlineLevel="1" spans="1:23">
      <c r="A10" s="165" t="s">
        <v>75</v>
      </c>
      <c r="B10" s="165" t="s">
        <v>212</v>
      </c>
      <c r="C10" s="165" t="s">
        <v>213</v>
      </c>
      <c r="D10" s="165" t="s">
        <v>107</v>
      </c>
      <c r="E10" s="165" t="s">
        <v>108</v>
      </c>
      <c r="F10" s="165" t="s">
        <v>214</v>
      </c>
      <c r="G10" s="165" t="s">
        <v>215</v>
      </c>
      <c r="H10" s="172">
        <v>249960</v>
      </c>
      <c r="I10" s="172">
        <v>249960</v>
      </c>
      <c r="J10" s="172"/>
      <c r="K10" s="172"/>
      <c r="L10" s="172">
        <v>249960</v>
      </c>
      <c r="M10" s="172"/>
      <c r="N10" s="172"/>
      <c r="O10" s="172"/>
      <c r="P10" s="172"/>
      <c r="Q10" s="172"/>
      <c r="R10" s="172"/>
      <c r="S10" s="172"/>
      <c r="T10" s="172"/>
      <c r="U10" s="172"/>
      <c r="V10" s="172"/>
      <c r="W10" s="172"/>
    </row>
    <row r="11" s="126" customFormat="1" ht="53.25" customHeight="1" outlineLevel="1" spans="1:23">
      <c r="A11" s="165" t="s">
        <v>75</v>
      </c>
      <c r="B11" s="165" t="s">
        <v>216</v>
      </c>
      <c r="C11" s="165" t="s">
        <v>217</v>
      </c>
      <c r="D11" s="165" t="s">
        <v>107</v>
      </c>
      <c r="E11" s="165" t="s">
        <v>108</v>
      </c>
      <c r="F11" s="165" t="s">
        <v>214</v>
      </c>
      <c r="G11" s="165" t="s">
        <v>215</v>
      </c>
      <c r="H11" s="172">
        <v>402036</v>
      </c>
      <c r="I11" s="172">
        <v>402036</v>
      </c>
      <c r="J11" s="172"/>
      <c r="K11" s="172"/>
      <c r="L11" s="172">
        <v>402036</v>
      </c>
      <c r="M11" s="165"/>
      <c r="N11" s="172"/>
      <c r="O11" s="172"/>
      <c r="P11" s="172"/>
      <c r="Q11" s="172"/>
      <c r="R11" s="172"/>
      <c r="S11" s="172"/>
      <c r="T11" s="172"/>
      <c r="U11" s="172"/>
      <c r="V11" s="172"/>
      <c r="W11" s="172"/>
    </row>
    <row r="12" s="126" customFormat="1" ht="53.25" customHeight="1" outlineLevel="1" spans="1:23">
      <c r="A12" s="165" t="s">
        <v>75</v>
      </c>
      <c r="B12" s="165" t="s">
        <v>216</v>
      </c>
      <c r="C12" s="165" t="s">
        <v>217</v>
      </c>
      <c r="D12" s="165" t="s">
        <v>107</v>
      </c>
      <c r="E12" s="165" t="s">
        <v>108</v>
      </c>
      <c r="F12" s="165" t="s">
        <v>218</v>
      </c>
      <c r="G12" s="165" t="s">
        <v>219</v>
      </c>
      <c r="H12" s="172">
        <v>424956</v>
      </c>
      <c r="I12" s="172">
        <v>424956</v>
      </c>
      <c r="J12" s="172"/>
      <c r="K12" s="172"/>
      <c r="L12" s="172">
        <v>424956</v>
      </c>
      <c r="M12" s="165"/>
      <c r="N12" s="172"/>
      <c r="O12" s="172"/>
      <c r="P12" s="172"/>
      <c r="Q12" s="172"/>
      <c r="R12" s="172"/>
      <c r="S12" s="172"/>
      <c r="T12" s="172"/>
      <c r="U12" s="172"/>
      <c r="V12" s="172"/>
      <c r="W12" s="172"/>
    </row>
    <row r="13" s="126" customFormat="1" ht="53.25" customHeight="1" outlineLevel="1" spans="1:23">
      <c r="A13" s="165" t="s">
        <v>75</v>
      </c>
      <c r="B13" s="165" t="s">
        <v>212</v>
      </c>
      <c r="C13" s="165" t="s">
        <v>213</v>
      </c>
      <c r="D13" s="165" t="s">
        <v>107</v>
      </c>
      <c r="E13" s="165" t="s">
        <v>108</v>
      </c>
      <c r="F13" s="165" t="s">
        <v>218</v>
      </c>
      <c r="G13" s="165" t="s">
        <v>219</v>
      </c>
      <c r="H13" s="172">
        <v>27840</v>
      </c>
      <c r="I13" s="172">
        <v>27840</v>
      </c>
      <c r="J13" s="172"/>
      <c r="K13" s="172"/>
      <c r="L13" s="172">
        <v>27840</v>
      </c>
      <c r="M13" s="165"/>
      <c r="N13" s="172"/>
      <c r="O13" s="172"/>
      <c r="P13" s="172"/>
      <c r="Q13" s="172"/>
      <c r="R13" s="172"/>
      <c r="S13" s="172"/>
      <c r="T13" s="172"/>
      <c r="U13" s="172"/>
      <c r="V13" s="172"/>
      <c r="W13" s="172"/>
    </row>
    <row r="14" s="126" customFormat="1" ht="53.25" customHeight="1" outlineLevel="1" spans="1:23">
      <c r="A14" s="165" t="s">
        <v>75</v>
      </c>
      <c r="B14" s="165" t="s">
        <v>216</v>
      </c>
      <c r="C14" s="165" t="s">
        <v>217</v>
      </c>
      <c r="D14" s="165" t="s">
        <v>107</v>
      </c>
      <c r="E14" s="165" t="s">
        <v>108</v>
      </c>
      <c r="F14" s="165" t="s">
        <v>220</v>
      </c>
      <c r="G14" s="165" t="s">
        <v>221</v>
      </c>
      <c r="H14" s="172">
        <v>33503</v>
      </c>
      <c r="I14" s="172">
        <v>33503</v>
      </c>
      <c r="J14" s="172"/>
      <c r="K14" s="172"/>
      <c r="L14" s="172">
        <v>33503</v>
      </c>
      <c r="M14" s="165"/>
      <c r="N14" s="172"/>
      <c r="O14" s="172"/>
      <c r="P14" s="172"/>
      <c r="Q14" s="172"/>
      <c r="R14" s="172"/>
      <c r="S14" s="172"/>
      <c r="T14" s="172"/>
      <c r="U14" s="172"/>
      <c r="V14" s="172"/>
      <c r="W14" s="172"/>
    </row>
    <row r="15" s="126" customFormat="1" ht="53.25" customHeight="1" outlineLevel="1" spans="1:23">
      <c r="A15" s="165" t="s">
        <v>75</v>
      </c>
      <c r="B15" s="165" t="s">
        <v>222</v>
      </c>
      <c r="C15" s="165" t="s">
        <v>223</v>
      </c>
      <c r="D15" s="165" t="s">
        <v>107</v>
      </c>
      <c r="E15" s="165" t="s">
        <v>108</v>
      </c>
      <c r="F15" s="165" t="s">
        <v>220</v>
      </c>
      <c r="G15" s="165" t="s">
        <v>221</v>
      </c>
      <c r="H15" s="172">
        <v>1500</v>
      </c>
      <c r="I15" s="172">
        <v>1500</v>
      </c>
      <c r="J15" s="172"/>
      <c r="K15" s="172"/>
      <c r="L15" s="172">
        <v>1500</v>
      </c>
      <c r="M15" s="165"/>
      <c r="N15" s="172"/>
      <c r="O15" s="172"/>
      <c r="P15" s="172"/>
      <c r="Q15" s="172"/>
      <c r="R15" s="172"/>
      <c r="S15" s="172"/>
      <c r="T15" s="172"/>
      <c r="U15" s="172"/>
      <c r="V15" s="172"/>
      <c r="W15" s="172"/>
    </row>
    <row r="16" s="126" customFormat="1" ht="53.25" customHeight="1" outlineLevel="1" spans="1:23">
      <c r="A16" s="165" t="s">
        <v>75</v>
      </c>
      <c r="B16" s="165" t="s">
        <v>224</v>
      </c>
      <c r="C16" s="165" t="s">
        <v>225</v>
      </c>
      <c r="D16" s="165" t="s">
        <v>107</v>
      </c>
      <c r="E16" s="165" t="s">
        <v>108</v>
      </c>
      <c r="F16" s="165" t="s">
        <v>226</v>
      </c>
      <c r="G16" s="165" t="s">
        <v>227</v>
      </c>
      <c r="H16" s="172">
        <v>1500</v>
      </c>
      <c r="I16" s="172">
        <v>1500</v>
      </c>
      <c r="J16" s="172"/>
      <c r="K16" s="172"/>
      <c r="L16" s="172">
        <v>1500</v>
      </c>
      <c r="M16" s="165"/>
      <c r="N16" s="172"/>
      <c r="O16" s="172"/>
      <c r="P16" s="172"/>
      <c r="Q16" s="172"/>
      <c r="R16" s="172"/>
      <c r="S16" s="172"/>
      <c r="T16" s="172"/>
      <c r="U16" s="172"/>
      <c r="V16" s="172"/>
      <c r="W16" s="172"/>
    </row>
    <row r="17" s="126" customFormat="1" ht="53.25" customHeight="1" outlineLevel="1" spans="1:23">
      <c r="A17" s="165" t="s">
        <v>75</v>
      </c>
      <c r="B17" s="165" t="s">
        <v>212</v>
      </c>
      <c r="C17" s="165" t="s">
        <v>213</v>
      </c>
      <c r="D17" s="165" t="s">
        <v>107</v>
      </c>
      <c r="E17" s="165" t="s">
        <v>108</v>
      </c>
      <c r="F17" s="165" t="s">
        <v>226</v>
      </c>
      <c r="G17" s="165" t="s">
        <v>227</v>
      </c>
      <c r="H17" s="172">
        <v>20830</v>
      </c>
      <c r="I17" s="172">
        <v>20830</v>
      </c>
      <c r="J17" s="172"/>
      <c r="K17" s="172"/>
      <c r="L17" s="172">
        <v>20830</v>
      </c>
      <c r="M17" s="165"/>
      <c r="N17" s="172"/>
      <c r="O17" s="172"/>
      <c r="P17" s="172"/>
      <c r="Q17" s="172"/>
      <c r="R17" s="172"/>
      <c r="S17" s="172"/>
      <c r="T17" s="172"/>
      <c r="U17" s="172"/>
      <c r="V17" s="172"/>
      <c r="W17" s="172"/>
    </row>
    <row r="18" s="126" customFormat="1" ht="53.25" customHeight="1" outlineLevel="1" spans="1:23">
      <c r="A18" s="165" t="s">
        <v>75</v>
      </c>
      <c r="B18" s="165" t="s">
        <v>212</v>
      </c>
      <c r="C18" s="165" t="s">
        <v>213</v>
      </c>
      <c r="D18" s="165" t="s">
        <v>107</v>
      </c>
      <c r="E18" s="165" t="s">
        <v>108</v>
      </c>
      <c r="F18" s="165" t="s">
        <v>226</v>
      </c>
      <c r="G18" s="165" t="s">
        <v>227</v>
      </c>
      <c r="H18" s="172">
        <v>72504</v>
      </c>
      <c r="I18" s="172">
        <v>72504</v>
      </c>
      <c r="J18" s="172"/>
      <c r="K18" s="172"/>
      <c r="L18" s="172">
        <v>72504</v>
      </c>
      <c r="M18" s="165"/>
      <c r="N18" s="172"/>
      <c r="O18" s="172"/>
      <c r="P18" s="172"/>
      <c r="Q18" s="172"/>
      <c r="R18" s="172"/>
      <c r="S18" s="172"/>
      <c r="T18" s="172"/>
      <c r="U18" s="172"/>
      <c r="V18" s="172"/>
      <c r="W18" s="172"/>
    </row>
    <row r="19" s="126" customFormat="1" ht="53.25" customHeight="1" outlineLevel="1" spans="1:23">
      <c r="A19" s="165" t="s">
        <v>75</v>
      </c>
      <c r="B19" s="165" t="s">
        <v>212</v>
      </c>
      <c r="C19" s="165" t="s">
        <v>213</v>
      </c>
      <c r="D19" s="165" t="s">
        <v>107</v>
      </c>
      <c r="E19" s="165" t="s">
        <v>108</v>
      </c>
      <c r="F19" s="165" t="s">
        <v>226</v>
      </c>
      <c r="G19" s="165" t="s">
        <v>227</v>
      </c>
      <c r="H19" s="172">
        <v>48180</v>
      </c>
      <c r="I19" s="172">
        <v>48180</v>
      </c>
      <c r="J19" s="172"/>
      <c r="K19" s="172"/>
      <c r="L19" s="172">
        <v>48180</v>
      </c>
      <c r="M19" s="165"/>
      <c r="N19" s="172"/>
      <c r="O19" s="172"/>
      <c r="P19" s="172"/>
      <c r="Q19" s="172"/>
      <c r="R19" s="172"/>
      <c r="S19" s="172"/>
      <c r="T19" s="172"/>
      <c r="U19" s="172"/>
      <c r="V19" s="172"/>
      <c r="W19" s="172"/>
    </row>
    <row r="20" s="126" customFormat="1" ht="53.25" customHeight="1" outlineLevel="1" spans="1:23">
      <c r="A20" s="165" t="s">
        <v>75</v>
      </c>
      <c r="B20" s="165" t="s">
        <v>228</v>
      </c>
      <c r="C20" s="165" t="s">
        <v>229</v>
      </c>
      <c r="D20" s="165" t="s">
        <v>107</v>
      </c>
      <c r="E20" s="165" t="s">
        <v>108</v>
      </c>
      <c r="F20" s="165" t="s">
        <v>226</v>
      </c>
      <c r="G20" s="165" t="s">
        <v>227</v>
      </c>
      <c r="H20" s="172">
        <v>138972</v>
      </c>
      <c r="I20" s="172">
        <v>138972</v>
      </c>
      <c r="J20" s="172"/>
      <c r="K20" s="172"/>
      <c r="L20" s="172">
        <v>138972</v>
      </c>
      <c r="M20" s="165"/>
      <c r="N20" s="172"/>
      <c r="O20" s="172"/>
      <c r="P20" s="172"/>
      <c r="Q20" s="172"/>
      <c r="R20" s="172"/>
      <c r="S20" s="172"/>
      <c r="T20" s="172"/>
      <c r="U20" s="172"/>
      <c r="V20" s="172"/>
      <c r="W20" s="172"/>
    </row>
    <row r="21" s="126" customFormat="1" ht="53.25" customHeight="1" outlineLevel="1" spans="1:23">
      <c r="A21" s="165" t="s">
        <v>75</v>
      </c>
      <c r="B21" s="165" t="s">
        <v>230</v>
      </c>
      <c r="C21" s="165" t="s">
        <v>231</v>
      </c>
      <c r="D21" s="165" t="s">
        <v>123</v>
      </c>
      <c r="E21" s="165" t="s">
        <v>124</v>
      </c>
      <c r="F21" s="165" t="s">
        <v>232</v>
      </c>
      <c r="G21" s="165" t="s">
        <v>233</v>
      </c>
      <c r="H21" s="172">
        <v>89316.16</v>
      </c>
      <c r="I21" s="172">
        <v>89316.16</v>
      </c>
      <c r="J21" s="172"/>
      <c r="K21" s="172"/>
      <c r="L21" s="172">
        <v>89316.16</v>
      </c>
      <c r="M21" s="165"/>
      <c r="N21" s="172"/>
      <c r="O21" s="172"/>
      <c r="P21" s="172"/>
      <c r="Q21" s="172"/>
      <c r="R21" s="172"/>
      <c r="S21" s="172"/>
      <c r="T21" s="172"/>
      <c r="U21" s="172"/>
      <c r="V21" s="172"/>
      <c r="W21" s="172"/>
    </row>
    <row r="22" s="126" customFormat="1" ht="53.25" customHeight="1" outlineLevel="1" spans="1:23">
      <c r="A22" s="165" t="s">
        <v>75</v>
      </c>
      <c r="B22" s="165" t="s">
        <v>230</v>
      </c>
      <c r="C22" s="165" t="s">
        <v>231</v>
      </c>
      <c r="D22" s="165" t="s">
        <v>123</v>
      </c>
      <c r="E22" s="165" t="s">
        <v>124</v>
      </c>
      <c r="F22" s="165" t="s">
        <v>232</v>
      </c>
      <c r="G22" s="165" t="s">
        <v>233</v>
      </c>
      <c r="H22" s="172">
        <v>137679.2</v>
      </c>
      <c r="I22" s="172">
        <v>137679.2</v>
      </c>
      <c r="J22" s="172"/>
      <c r="K22" s="172"/>
      <c r="L22" s="172">
        <v>137679.2</v>
      </c>
      <c r="M22" s="165"/>
      <c r="N22" s="172"/>
      <c r="O22" s="172"/>
      <c r="P22" s="172"/>
      <c r="Q22" s="172"/>
      <c r="R22" s="172"/>
      <c r="S22" s="172"/>
      <c r="T22" s="172"/>
      <c r="U22" s="172"/>
      <c r="V22" s="172"/>
      <c r="W22" s="172"/>
    </row>
    <row r="23" s="126" customFormat="1" ht="53.25" customHeight="1" outlineLevel="1" spans="1:23">
      <c r="A23" s="165" t="s">
        <v>75</v>
      </c>
      <c r="B23" s="165" t="s">
        <v>230</v>
      </c>
      <c r="C23" s="165" t="s">
        <v>231</v>
      </c>
      <c r="D23" s="165" t="s">
        <v>132</v>
      </c>
      <c r="E23" s="165" t="s">
        <v>133</v>
      </c>
      <c r="F23" s="165" t="s">
        <v>234</v>
      </c>
      <c r="G23" s="165" t="s">
        <v>235</v>
      </c>
      <c r="H23" s="172">
        <v>51629.7</v>
      </c>
      <c r="I23" s="172">
        <v>51629.7</v>
      </c>
      <c r="J23" s="172"/>
      <c r="K23" s="172"/>
      <c r="L23" s="172">
        <v>51629.7</v>
      </c>
      <c r="M23" s="165"/>
      <c r="N23" s="172"/>
      <c r="O23" s="172"/>
      <c r="P23" s="172"/>
      <c r="Q23" s="172"/>
      <c r="R23" s="172"/>
      <c r="S23" s="172"/>
      <c r="T23" s="172"/>
      <c r="U23" s="172"/>
      <c r="V23" s="172"/>
      <c r="W23" s="172"/>
    </row>
    <row r="24" s="126" customFormat="1" ht="53.25" customHeight="1" outlineLevel="1" spans="1:23">
      <c r="A24" s="165" t="s">
        <v>75</v>
      </c>
      <c r="B24" s="165" t="s">
        <v>230</v>
      </c>
      <c r="C24" s="165" t="s">
        <v>231</v>
      </c>
      <c r="D24" s="165" t="s">
        <v>134</v>
      </c>
      <c r="E24" s="165" t="s">
        <v>135</v>
      </c>
      <c r="F24" s="165" t="s">
        <v>234</v>
      </c>
      <c r="G24" s="165" t="s">
        <v>235</v>
      </c>
      <c r="H24" s="172">
        <v>33493.56</v>
      </c>
      <c r="I24" s="172">
        <v>33493.56</v>
      </c>
      <c r="J24" s="172"/>
      <c r="K24" s="172"/>
      <c r="L24" s="172">
        <v>33493.56</v>
      </c>
      <c r="M24" s="165"/>
      <c r="N24" s="172"/>
      <c r="O24" s="172"/>
      <c r="P24" s="172"/>
      <c r="Q24" s="172"/>
      <c r="R24" s="172"/>
      <c r="S24" s="172"/>
      <c r="T24" s="172"/>
      <c r="U24" s="172"/>
      <c r="V24" s="172"/>
      <c r="W24" s="172"/>
    </row>
    <row r="25" s="126" customFormat="1" ht="53.25" customHeight="1" outlineLevel="1" spans="1:23">
      <c r="A25" s="165" t="s">
        <v>75</v>
      </c>
      <c r="B25" s="165" t="s">
        <v>230</v>
      </c>
      <c r="C25" s="165" t="s">
        <v>231</v>
      </c>
      <c r="D25" s="165" t="s">
        <v>132</v>
      </c>
      <c r="E25" s="165" t="s">
        <v>133</v>
      </c>
      <c r="F25" s="165" t="s">
        <v>234</v>
      </c>
      <c r="G25" s="165" t="s">
        <v>235</v>
      </c>
      <c r="H25" s="172">
        <v>1720.99</v>
      </c>
      <c r="I25" s="172">
        <v>1720.99</v>
      </c>
      <c r="J25" s="172"/>
      <c r="K25" s="172"/>
      <c r="L25" s="172">
        <v>1720.99</v>
      </c>
      <c r="M25" s="165"/>
      <c r="N25" s="172"/>
      <c r="O25" s="172"/>
      <c r="P25" s="172"/>
      <c r="Q25" s="172"/>
      <c r="R25" s="172"/>
      <c r="S25" s="172"/>
      <c r="T25" s="172"/>
      <c r="U25" s="172"/>
      <c r="V25" s="172"/>
      <c r="W25" s="172"/>
    </row>
    <row r="26" s="126" customFormat="1" ht="53.25" customHeight="1" outlineLevel="1" spans="1:23">
      <c r="A26" s="165" t="s">
        <v>75</v>
      </c>
      <c r="B26" s="165" t="s">
        <v>230</v>
      </c>
      <c r="C26" s="165" t="s">
        <v>231</v>
      </c>
      <c r="D26" s="165" t="s">
        <v>134</v>
      </c>
      <c r="E26" s="165" t="s">
        <v>135</v>
      </c>
      <c r="F26" s="165" t="s">
        <v>234</v>
      </c>
      <c r="G26" s="165" t="s">
        <v>235</v>
      </c>
      <c r="H26" s="172">
        <v>1116.45</v>
      </c>
      <c r="I26" s="172">
        <v>1116.45</v>
      </c>
      <c r="J26" s="172"/>
      <c r="K26" s="172"/>
      <c r="L26" s="172">
        <v>1116.45</v>
      </c>
      <c r="M26" s="165"/>
      <c r="N26" s="172"/>
      <c r="O26" s="172"/>
      <c r="P26" s="172"/>
      <c r="Q26" s="172"/>
      <c r="R26" s="172"/>
      <c r="S26" s="172"/>
      <c r="T26" s="172"/>
      <c r="U26" s="172"/>
      <c r="V26" s="172"/>
      <c r="W26" s="172"/>
    </row>
    <row r="27" s="126" customFormat="1" ht="53.25" customHeight="1" outlineLevel="1" spans="1:23">
      <c r="A27" s="165" t="s">
        <v>75</v>
      </c>
      <c r="B27" s="165" t="s">
        <v>230</v>
      </c>
      <c r="C27" s="165" t="s">
        <v>231</v>
      </c>
      <c r="D27" s="165" t="s">
        <v>134</v>
      </c>
      <c r="E27" s="165" t="s">
        <v>135</v>
      </c>
      <c r="F27" s="165" t="s">
        <v>234</v>
      </c>
      <c r="G27" s="165" t="s">
        <v>235</v>
      </c>
      <c r="H27" s="172">
        <v>1500</v>
      </c>
      <c r="I27" s="172">
        <v>1500</v>
      </c>
      <c r="J27" s="172"/>
      <c r="K27" s="172"/>
      <c r="L27" s="172">
        <v>1500</v>
      </c>
      <c r="M27" s="165"/>
      <c r="N27" s="172"/>
      <c r="O27" s="172"/>
      <c r="P27" s="172"/>
      <c r="Q27" s="172"/>
      <c r="R27" s="172"/>
      <c r="S27" s="172"/>
      <c r="T27" s="172"/>
      <c r="U27" s="172"/>
      <c r="V27" s="172"/>
      <c r="W27" s="172"/>
    </row>
    <row r="28" s="126" customFormat="1" ht="53.25" customHeight="1" outlineLevel="1" spans="1:23">
      <c r="A28" s="165" t="s">
        <v>75</v>
      </c>
      <c r="B28" s="165" t="s">
        <v>230</v>
      </c>
      <c r="C28" s="165" t="s">
        <v>231</v>
      </c>
      <c r="D28" s="165" t="s">
        <v>132</v>
      </c>
      <c r="E28" s="165" t="s">
        <v>133</v>
      </c>
      <c r="F28" s="165" t="s">
        <v>234</v>
      </c>
      <c r="G28" s="165" t="s">
        <v>235</v>
      </c>
      <c r="H28" s="172">
        <v>4250</v>
      </c>
      <c r="I28" s="172">
        <v>4250</v>
      </c>
      <c r="J28" s="172"/>
      <c r="K28" s="172"/>
      <c r="L28" s="172">
        <v>4250</v>
      </c>
      <c r="M28" s="165"/>
      <c r="N28" s="172"/>
      <c r="O28" s="172"/>
      <c r="P28" s="172"/>
      <c r="Q28" s="172"/>
      <c r="R28" s="172"/>
      <c r="S28" s="172"/>
      <c r="T28" s="172"/>
      <c r="U28" s="172"/>
      <c r="V28" s="172"/>
      <c r="W28" s="172"/>
    </row>
    <row r="29" s="126" customFormat="1" ht="53.25" customHeight="1" outlineLevel="1" spans="1:23">
      <c r="A29" s="165" t="s">
        <v>75</v>
      </c>
      <c r="B29" s="165" t="s">
        <v>230</v>
      </c>
      <c r="C29" s="165" t="s">
        <v>231</v>
      </c>
      <c r="D29" s="165" t="s">
        <v>138</v>
      </c>
      <c r="E29" s="165" t="s">
        <v>139</v>
      </c>
      <c r="F29" s="165" t="s">
        <v>236</v>
      </c>
      <c r="G29" s="165" t="s">
        <v>237</v>
      </c>
      <c r="H29" s="172">
        <v>2837.44</v>
      </c>
      <c r="I29" s="172">
        <v>2837.44</v>
      </c>
      <c r="J29" s="172"/>
      <c r="K29" s="172"/>
      <c r="L29" s="172">
        <v>2837.44</v>
      </c>
      <c r="M29" s="165"/>
      <c r="N29" s="172"/>
      <c r="O29" s="172"/>
      <c r="P29" s="172"/>
      <c r="Q29" s="172"/>
      <c r="R29" s="172"/>
      <c r="S29" s="172"/>
      <c r="T29" s="172"/>
      <c r="U29" s="172"/>
      <c r="V29" s="172"/>
      <c r="W29" s="172"/>
    </row>
    <row r="30" s="126" customFormat="1" ht="53.25" customHeight="1" outlineLevel="1" spans="1:23">
      <c r="A30" s="165" t="s">
        <v>75</v>
      </c>
      <c r="B30" s="165" t="s">
        <v>230</v>
      </c>
      <c r="C30" s="165" t="s">
        <v>231</v>
      </c>
      <c r="D30" s="165" t="s">
        <v>127</v>
      </c>
      <c r="E30" s="165" t="s">
        <v>126</v>
      </c>
      <c r="F30" s="165" t="s">
        <v>236</v>
      </c>
      <c r="G30" s="165" t="s">
        <v>237</v>
      </c>
      <c r="H30" s="172">
        <v>4731.06</v>
      </c>
      <c r="I30" s="172">
        <v>4731.06</v>
      </c>
      <c r="J30" s="172"/>
      <c r="K30" s="172"/>
      <c r="L30" s="172">
        <v>4731.06</v>
      </c>
      <c r="M30" s="165"/>
      <c r="N30" s="172"/>
      <c r="O30" s="172"/>
      <c r="P30" s="172"/>
      <c r="Q30" s="172"/>
      <c r="R30" s="172"/>
      <c r="S30" s="172"/>
      <c r="T30" s="172"/>
      <c r="U30" s="172"/>
      <c r="V30" s="172"/>
      <c r="W30" s="172"/>
    </row>
    <row r="31" s="126" customFormat="1" ht="53.25" customHeight="1" outlineLevel="1" spans="1:23">
      <c r="A31" s="165" t="s">
        <v>75</v>
      </c>
      <c r="B31" s="165" t="s">
        <v>230</v>
      </c>
      <c r="C31" s="165" t="s">
        <v>231</v>
      </c>
      <c r="D31" s="165" t="s">
        <v>136</v>
      </c>
      <c r="E31" s="165" t="s">
        <v>137</v>
      </c>
      <c r="F31" s="165" t="s">
        <v>238</v>
      </c>
      <c r="G31" s="165" t="s">
        <v>239</v>
      </c>
      <c r="H31" s="172">
        <v>12754.8</v>
      </c>
      <c r="I31" s="172">
        <v>12754.8</v>
      </c>
      <c r="J31" s="172"/>
      <c r="K31" s="172"/>
      <c r="L31" s="172">
        <v>12754.8</v>
      </c>
      <c r="M31" s="165"/>
      <c r="N31" s="172"/>
      <c r="O31" s="172"/>
      <c r="P31" s="172"/>
      <c r="Q31" s="172"/>
      <c r="R31" s="172"/>
      <c r="S31" s="172"/>
      <c r="T31" s="172"/>
      <c r="U31" s="172"/>
      <c r="V31" s="172"/>
      <c r="W31" s="172"/>
    </row>
    <row r="32" s="126" customFormat="1" ht="53.25" customHeight="1" outlineLevel="1" spans="1:23">
      <c r="A32" s="165" t="s">
        <v>75</v>
      </c>
      <c r="B32" s="165" t="s">
        <v>230</v>
      </c>
      <c r="C32" s="165" t="s">
        <v>231</v>
      </c>
      <c r="D32" s="165" t="s">
        <v>136</v>
      </c>
      <c r="E32" s="165" t="s">
        <v>137</v>
      </c>
      <c r="F32" s="165" t="s">
        <v>238</v>
      </c>
      <c r="G32" s="165" t="s">
        <v>239</v>
      </c>
      <c r="H32" s="172">
        <v>28374.42</v>
      </c>
      <c r="I32" s="172">
        <v>28374.42</v>
      </c>
      <c r="J32" s="172"/>
      <c r="K32" s="172"/>
      <c r="L32" s="172">
        <v>28374.42</v>
      </c>
      <c r="M32" s="165"/>
      <c r="N32" s="172"/>
      <c r="O32" s="172"/>
      <c r="P32" s="172"/>
      <c r="Q32" s="172"/>
      <c r="R32" s="172"/>
      <c r="S32" s="172"/>
      <c r="T32" s="172"/>
      <c r="U32" s="172"/>
      <c r="V32" s="172"/>
      <c r="W32" s="172"/>
    </row>
    <row r="33" s="126" customFormat="1" ht="53.25" customHeight="1" outlineLevel="1" spans="1:23">
      <c r="A33" s="165" t="s">
        <v>75</v>
      </c>
      <c r="B33" s="165" t="s">
        <v>240</v>
      </c>
      <c r="C33" s="165" t="s">
        <v>145</v>
      </c>
      <c r="D33" s="165" t="s">
        <v>144</v>
      </c>
      <c r="E33" s="165" t="s">
        <v>145</v>
      </c>
      <c r="F33" s="165" t="s">
        <v>241</v>
      </c>
      <c r="G33" s="165" t="s">
        <v>145</v>
      </c>
      <c r="H33" s="172">
        <v>163428</v>
      </c>
      <c r="I33" s="172">
        <v>163428</v>
      </c>
      <c r="J33" s="172"/>
      <c r="K33" s="172"/>
      <c r="L33" s="172">
        <v>163428</v>
      </c>
      <c r="M33" s="165"/>
      <c r="N33" s="172"/>
      <c r="O33" s="172"/>
      <c r="P33" s="172"/>
      <c r="Q33" s="172"/>
      <c r="R33" s="172"/>
      <c r="S33" s="172"/>
      <c r="T33" s="172"/>
      <c r="U33" s="172"/>
      <c r="V33" s="172"/>
      <c r="W33" s="172"/>
    </row>
    <row r="34" s="126" customFormat="1" ht="53.25" customHeight="1" outlineLevel="1" spans="1:23">
      <c r="A34" s="165" t="s">
        <v>75</v>
      </c>
      <c r="B34" s="165" t="s">
        <v>242</v>
      </c>
      <c r="C34" s="165" t="s">
        <v>243</v>
      </c>
      <c r="D34" s="165" t="s">
        <v>107</v>
      </c>
      <c r="E34" s="165" t="s">
        <v>108</v>
      </c>
      <c r="F34" s="165" t="s">
        <v>244</v>
      </c>
      <c r="G34" s="165" t="s">
        <v>245</v>
      </c>
      <c r="H34" s="172">
        <v>28062.04</v>
      </c>
      <c r="I34" s="172">
        <v>28062.04</v>
      </c>
      <c r="J34" s="172"/>
      <c r="K34" s="172"/>
      <c r="L34" s="172">
        <v>28062.04</v>
      </c>
      <c r="M34" s="165"/>
      <c r="N34" s="172"/>
      <c r="O34" s="172"/>
      <c r="P34" s="172"/>
      <c r="Q34" s="172"/>
      <c r="R34" s="172"/>
      <c r="S34" s="172"/>
      <c r="T34" s="172"/>
      <c r="U34" s="172"/>
      <c r="V34" s="172"/>
      <c r="W34" s="172"/>
    </row>
    <row r="35" s="126" customFormat="1" ht="53.25" customHeight="1" outlineLevel="1" spans="1:23">
      <c r="A35" s="165" t="s">
        <v>75</v>
      </c>
      <c r="B35" s="165" t="s">
        <v>246</v>
      </c>
      <c r="C35" s="165" t="s">
        <v>247</v>
      </c>
      <c r="D35" s="165" t="s">
        <v>107</v>
      </c>
      <c r="E35" s="165" t="s">
        <v>108</v>
      </c>
      <c r="F35" s="165" t="s">
        <v>248</v>
      </c>
      <c r="G35" s="165" t="s">
        <v>249</v>
      </c>
      <c r="H35" s="172">
        <v>22880.72</v>
      </c>
      <c r="I35" s="172">
        <v>22880.72</v>
      </c>
      <c r="J35" s="172"/>
      <c r="K35" s="172"/>
      <c r="L35" s="172">
        <v>22880.72</v>
      </c>
      <c r="M35" s="165"/>
      <c r="N35" s="172"/>
      <c r="O35" s="172"/>
      <c r="P35" s="172"/>
      <c r="Q35" s="172"/>
      <c r="R35" s="172"/>
      <c r="S35" s="172"/>
      <c r="T35" s="172"/>
      <c r="U35" s="172"/>
      <c r="V35" s="172"/>
      <c r="W35" s="172"/>
    </row>
    <row r="36" s="126" customFormat="1" ht="53.25" customHeight="1" outlineLevel="1" spans="1:23">
      <c r="A36" s="165" t="s">
        <v>75</v>
      </c>
      <c r="B36" s="165" t="s">
        <v>246</v>
      </c>
      <c r="C36" s="165" t="s">
        <v>247</v>
      </c>
      <c r="D36" s="165" t="s">
        <v>107</v>
      </c>
      <c r="E36" s="165" t="s">
        <v>108</v>
      </c>
      <c r="F36" s="165" t="s">
        <v>250</v>
      </c>
      <c r="G36" s="165" t="s">
        <v>251</v>
      </c>
      <c r="H36" s="172">
        <v>38167.24</v>
      </c>
      <c r="I36" s="172">
        <v>38167.24</v>
      </c>
      <c r="J36" s="172"/>
      <c r="K36" s="172"/>
      <c r="L36" s="172">
        <v>38167.24</v>
      </c>
      <c r="M36" s="165"/>
      <c r="N36" s="172"/>
      <c r="O36" s="172"/>
      <c r="P36" s="172"/>
      <c r="Q36" s="172"/>
      <c r="R36" s="172"/>
      <c r="S36" s="172"/>
      <c r="T36" s="172"/>
      <c r="U36" s="172"/>
      <c r="V36" s="172"/>
      <c r="W36" s="172"/>
    </row>
    <row r="37" s="126" customFormat="1" ht="53.25" customHeight="1" outlineLevel="1" spans="1:23">
      <c r="A37" s="165" t="s">
        <v>75</v>
      </c>
      <c r="B37" s="165" t="s">
        <v>252</v>
      </c>
      <c r="C37" s="165" t="s">
        <v>253</v>
      </c>
      <c r="D37" s="165" t="s">
        <v>121</v>
      </c>
      <c r="E37" s="165" t="s">
        <v>122</v>
      </c>
      <c r="F37" s="165" t="s">
        <v>250</v>
      </c>
      <c r="G37" s="165" t="s">
        <v>251</v>
      </c>
      <c r="H37" s="172">
        <v>9000</v>
      </c>
      <c r="I37" s="172">
        <v>9000</v>
      </c>
      <c r="J37" s="172"/>
      <c r="K37" s="172"/>
      <c r="L37" s="172">
        <v>9000</v>
      </c>
      <c r="M37" s="165"/>
      <c r="N37" s="172"/>
      <c r="O37" s="172"/>
      <c r="P37" s="172"/>
      <c r="Q37" s="172"/>
      <c r="R37" s="172"/>
      <c r="S37" s="172"/>
      <c r="T37" s="172"/>
      <c r="U37" s="172"/>
      <c r="V37" s="172"/>
      <c r="W37" s="172"/>
    </row>
    <row r="38" s="126" customFormat="1" ht="53.25" customHeight="1" outlineLevel="1" spans="1:23">
      <c r="A38" s="165" t="s">
        <v>75</v>
      </c>
      <c r="B38" s="165" t="s">
        <v>254</v>
      </c>
      <c r="C38" s="165" t="s">
        <v>255</v>
      </c>
      <c r="D38" s="165" t="s">
        <v>107</v>
      </c>
      <c r="E38" s="165" t="s">
        <v>108</v>
      </c>
      <c r="F38" s="165" t="s">
        <v>256</v>
      </c>
      <c r="G38" s="165" t="s">
        <v>257</v>
      </c>
      <c r="H38" s="172">
        <v>70800</v>
      </c>
      <c r="I38" s="172">
        <v>70800</v>
      </c>
      <c r="J38" s="172"/>
      <c r="K38" s="172"/>
      <c r="L38" s="172">
        <v>70800</v>
      </c>
      <c r="M38" s="165"/>
      <c r="N38" s="172"/>
      <c r="O38" s="172"/>
      <c r="P38" s="172"/>
      <c r="Q38" s="172"/>
      <c r="R38" s="172"/>
      <c r="S38" s="172"/>
      <c r="T38" s="172"/>
      <c r="U38" s="172"/>
      <c r="V38" s="172"/>
      <c r="W38" s="172"/>
    </row>
    <row r="39" s="126" customFormat="1" ht="30.75" customHeight="1" spans="1:23">
      <c r="A39" s="180" t="s">
        <v>60</v>
      </c>
      <c r="B39" s="180"/>
      <c r="C39" s="180"/>
      <c r="D39" s="180"/>
      <c r="E39" s="180"/>
      <c r="F39" s="180"/>
      <c r="G39" s="180"/>
      <c r="H39" s="172">
        <v>2123522.78</v>
      </c>
      <c r="I39" s="172">
        <v>2123522.78</v>
      </c>
      <c r="J39" s="172"/>
      <c r="K39" s="172"/>
      <c r="L39" s="172">
        <v>2123522.78</v>
      </c>
      <c r="M39" s="172"/>
      <c r="N39" s="172"/>
      <c r="O39" s="172"/>
      <c r="P39" s="172"/>
      <c r="Q39" s="172"/>
      <c r="R39" s="172"/>
      <c r="S39" s="172"/>
      <c r="T39" s="172"/>
      <c r="U39" s="172"/>
      <c r="V39" s="172"/>
      <c r="W39" s="172"/>
    </row>
  </sheetData>
  <mergeCells count="30">
    <mergeCell ref="A2:W2"/>
    <mergeCell ref="A3:G3"/>
    <mergeCell ref="H4:W4"/>
    <mergeCell ref="I5:M5"/>
    <mergeCell ref="N5:P5"/>
    <mergeCell ref="R5:W5"/>
    <mergeCell ref="A39:G3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1388888888889" right="0.751388888888889" top="1" bottom="1" header="0.5" footer="0.5"/>
  <pageSetup paperSize="9" scale="65"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7"/>
  <sheetViews>
    <sheetView showZeros="0" workbookViewId="0">
      <selection activeCell="R9" sqref="R9"/>
    </sheetView>
  </sheetViews>
  <sheetFormatPr defaultColWidth="8.88333333333333" defaultRowHeight="14.25" customHeight="1"/>
  <cols>
    <col min="1" max="2" width="8.88333333333333" customWidth="1"/>
    <col min="3" max="3" width="12.5" customWidth="1"/>
    <col min="4" max="8" width="8.88333333333333" customWidth="1"/>
    <col min="9" max="9" width="10.375" customWidth="1"/>
    <col min="10" max="10" width="10.625" customWidth="1"/>
    <col min="11" max="11" width="10.875" customWidth="1"/>
    <col min="12" max="16384" width="8.88333333333333" customWidth="1"/>
  </cols>
  <sheetData>
    <row r="1" ht="13.5" customHeight="1" spans="5:23">
      <c r="E1" s="1"/>
      <c r="F1" s="1"/>
      <c r="G1" s="1"/>
      <c r="H1" s="1"/>
      <c r="U1" s="173"/>
      <c r="W1" s="154" t="s">
        <v>258</v>
      </c>
    </row>
    <row r="2" ht="27.75" customHeight="1" spans="1:23">
      <c r="A2" s="127" t="s">
        <v>259</v>
      </c>
      <c r="B2" s="127"/>
      <c r="C2" s="127"/>
      <c r="D2" s="127"/>
      <c r="E2" s="127"/>
      <c r="F2" s="127"/>
      <c r="G2" s="127"/>
      <c r="H2" s="127"/>
      <c r="I2" s="127"/>
      <c r="J2" s="127"/>
      <c r="K2" s="127"/>
      <c r="L2" s="127"/>
      <c r="M2" s="127"/>
      <c r="N2" s="127"/>
      <c r="O2" s="127"/>
      <c r="P2" s="127"/>
      <c r="Q2" s="127"/>
      <c r="R2" s="127"/>
      <c r="S2" s="127"/>
      <c r="T2" s="127"/>
      <c r="U2" s="127"/>
      <c r="V2" s="127"/>
      <c r="W2" s="127"/>
    </row>
    <row r="3" ht="13.5" customHeight="1" spans="1:23">
      <c r="A3" s="4" t="s">
        <v>2</v>
      </c>
      <c r="B3" s="270" t="s">
        <v>260</v>
      </c>
      <c r="C3" s="166"/>
      <c r="D3" s="166"/>
      <c r="E3" s="166"/>
      <c r="F3" s="166"/>
      <c r="G3" s="166"/>
      <c r="H3" s="166"/>
      <c r="I3" s="166"/>
      <c r="J3" s="6"/>
      <c r="K3" s="6"/>
      <c r="L3" s="6"/>
      <c r="M3" s="6"/>
      <c r="N3" s="6"/>
      <c r="O3" s="6"/>
      <c r="P3" s="6"/>
      <c r="Q3" s="6"/>
      <c r="U3" s="173"/>
      <c r="W3" s="157" t="s">
        <v>3</v>
      </c>
    </row>
    <row r="4" ht="21.75" customHeight="1" spans="1:23">
      <c r="A4" s="167" t="s">
        <v>261</v>
      </c>
      <c r="B4" s="167" t="s">
        <v>198</v>
      </c>
      <c r="C4" s="167" t="s">
        <v>199</v>
      </c>
      <c r="D4" s="167" t="s">
        <v>262</v>
      </c>
      <c r="E4" s="75" t="s">
        <v>200</v>
      </c>
      <c r="F4" s="75" t="s">
        <v>201</v>
      </c>
      <c r="G4" s="75" t="s">
        <v>202</v>
      </c>
      <c r="H4" s="75" t="s">
        <v>203</v>
      </c>
      <c r="I4" s="171" t="s">
        <v>60</v>
      </c>
      <c r="J4" s="171" t="s">
        <v>263</v>
      </c>
      <c r="K4" s="171"/>
      <c r="L4" s="171"/>
      <c r="M4" s="171"/>
      <c r="N4" s="171" t="s">
        <v>205</v>
      </c>
      <c r="O4" s="171"/>
      <c r="P4" s="171"/>
      <c r="Q4" s="75" t="s">
        <v>66</v>
      </c>
      <c r="R4" s="174" t="s">
        <v>80</v>
      </c>
      <c r="S4" s="175"/>
      <c r="T4" s="175"/>
      <c r="U4" s="175"/>
      <c r="V4" s="175"/>
      <c r="W4" s="176"/>
    </row>
    <row r="5" ht="21.75" customHeight="1" spans="1:23">
      <c r="A5" s="168"/>
      <c r="B5" s="168"/>
      <c r="C5" s="168"/>
      <c r="D5" s="168"/>
      <c r="E5" s="80"/>
      <c r="F5" s="80"/>
      <c r="G5" s="80"/>
      <c r="H5" s="80"/>
      <c r="I5" s="171"/>
      <c r="J5" s="83" t="s">
        <v>63</v>
      </c>
      <c r="K5" s="83"/>
      <c r="L5" s="83" t="s">
        <v>64</v>
      </c>
      <c r="M5" s="83" t="s">
        <v>65</v>
      </c>
      <c r="N5" s="75" t="s">
        <v>63</v>
      </c>
      <c r="O5" s="75" t="s">
        <v>64</v>
      </c>
      <c r="P5" s="75" t="s">
        <v>65</v>
      </c>
      <c r="Q5" s="80"/>
      <c r="R5" s="75" t="s">
        <v>62</v>
      </c>
      <c r="S5" s="75" t="s">
        <v>73</v>
      </c>
      <c r="T5" s="75" t="s">
        <v>211</v>
      </c>
      <c r="U5" s="75" t="s">
        <v>69</v>
      </c>
      <c r="V5" s="75" t="s">
        <v>70</v>
      </c>
      <c r="W5" s="75" t="s">
        <v>71</v>
      </c>
    </row>
    <row r="6" ht="40.5" customHeight="1" spans="1:23">
      <c r="A6" s="169"/>
      <c r="B6" s="169"/>
      <c r="C6" s="169"/>
      <c r="D6" s="169"/>
      <c r="E6" s="79"/>
      <c r="F6" s="79"/>
      <c r="G6" s="79"/>
      <c r="H6" s="79"/>
      <c r="I6" s="171"/>
      <c r="J6" s="83" t="s">
        <v>62</v>
      </c>
      <c r="K6" s="83" t="s">
        <v>264</v>
      </c>
      <c r="L6" s="83"/>
      <c r="M6" s="83"/>
      <c r="N6" s="79"/>
      <c r="O6" s="79"/>
      <c r="P6" s="79"/>
      <c r="Q6" s="79"/>
      <c r="R6" s="79"/>
      <c r="S6" s="79"/>
      <c r="T6" s="79"/>
      <c r="U6" s="177"/>
      <c r="V6" s="79"/>
      <c r="W6" s="79"/>
    </row>
    <row r="7" ht="15" customHeight="1" spans="1:23">
      <c r="A7" s="170">
        <v>1</v>
      </c>
      <c r="B7" s="170">
        <v>2</v>
      </c>
      <c r="C7" s="170">
        <v>3</v>
      </c>
      <c r="D7" s="170">
        <v>4</v>
      </c>
      <c r="E7" s="170">
        <v>5</v>
      </c>
      <c r="F7" s="170">
        <v>6</v>
      </c>
      <c r="G7" s="170">
        <v>7</v>
      </c>
      <c r="H7" s="170">
        <v>8</v>
      </c>
      <c r="I7" s="170">
        <v>9</v>
      </c>
      <c r="J7" s="170">
        <v>10</v>
      </c>
      <c r="K7" s="170">
        <v>11</v>
      </c>
      <c r="L7" s="170">
        <v>12</v>
      </c>
      <c r="M7" s="170">
        <v>13</v>
      </c>
      <c r="N7" s="170">
        <v>14</v>
      </c>
      <c r="O7" s="170">
        <v>15</v>
      </c>
      <c r="P7" s="170">
        <v>16</v>
      </c>
      <c r="Q7" s="170">
        <v>17</v>
      </c>
      <c r="R7" s="170">
        <v>18</v>
      </c>
      <c r="S7" s="170">
        <v>19</v>
      </c>
      <c r="T7" s="170">
        <v>20</v>
      </c>
      <c r="U7" s="170">
        <v>21</v>
      </c>
      <c r="V7" s="170">
        <v>22</v>
      </c>
      <c r="W7" s="170">
        <v>23</v>
      </c>
    </row>
    <row r="8" s="126" customFormat="1" ht="52.5" customHeight="1" spans="1:23">
      <c r="A8" s="165"/>
      <c r="B8" s="165"/>
      <c r="C8" s="165" t="s">
        <v>265</v>
      </c>
      <c r="D8" s="165"/>
      <c r="E8" s="165"/>
      <c r="F8" s="165"/>
      <c r="G8" s="165"/>
      <c r="H8" s="165"/>
      <c r="I8" s="172">
        <v>50000</v>
      </c>
      <c r="J8" s="172">
        <v>50000</v>
      </c>
      <c r="K8" s="172">
        <v>50000</v>
      </c>
      <c r="L8" s="172"/>
      <c r="M8" s="172"/>
      <c r="N8" s="172"/>
      <c r="O8" s="172"/>
      <c r="P8" s="172"/>
      <c r="Q8" s="172"/>
      <c r="R8" s="172"/>
      <c r="S8" s="172"/>
      <c r="T8" s="172"/>
      <c r="U8" s="172"/>
      <c r="V8" s="172"/>
      <c r="W8" s="172"/>
    </row>
    <row r="9" s="126" customFormat="1" ht="52.5" customHeight="1" outlineLevel="1" spans="1:23">
      <c r="A9" s="165" t="s">
        <v>266</v>
      </c>
      <c r="B9" s="165" t="s">
        <v>267</v>
      </c>
      <c r="C9" s="165" t="s">
        <v>265</v>
      </c>
      <c r="D9" s="165" t="s">
        <v>75</v>
      </c>
      <c r="E9" s="165" t="s">
        <v>111</v>
      </c>
      <c r="F9" s="165" t="s">
        <v>112</v>
      </c>
      <c r="G9" s="165" t="s">
        <v>268</v>
      </c>
      <c r="H9" s="165" t="s">
        <v>269</v>
      </c>
      <c r="I9" s="172">
        <v>50000</v>
      </c>
      <c r="J9" s="172">
        <v>50000</v>
      </c>
      <c r="K9" s="172">
        <v>50000</v>
      </c>
      <c r="L9" s="172"/>
      <c r="M9" s="172"/>
      <c r="N9" s="172"/>
      <c r="O9" s="172"/>
      <c r="P9" s="172"/>
      <c r="Q9" s="172"/>
      <c r="R9" s="172"/>
      <c r="S9" s="172"/>
      <c r="T9" s="172"/>
      <c r="U9" s="172"/>
      <c r="V9" s="172"/>
      <c r="W9" s="172"/>
    </row>
    <row r="10" s="126" customFormat="1" ht="52.5" customHeight="1" spans="1:23">
      <c r="A10" s="165"/>
      <c r="B10" s="165"/>
      <c r="C10" s="165" t="s">
        <v>270</v>
      </c>
      <c r="D10" s="165"/>
      <c r="E10" s="165"/>
      <c r="F10" s="165"/>
      <c r="G10" s="165"/>
      <c r="H10" s="165"/>
      <c r="I10" s="172">
        <v>364200</v>
      </c>
      <c r="J10" s="172">
        <v>364200</v>
      </c>
      <c r="K10" s="172">
        <v>364200</v>
      </c>
      <c r="L10" s="172"/>
      <c r="M10" s="172"/>
      <c r="N10" s="165"/>
      <c r="O10" s="165"/>
      <c r="P10" s="165"/>
      <c r="Q10" s="172"/>
      <c r="R10" s="172"/>
      <c r="S10" s="172"/>
      <c r="T10" s="172"/>
      <c r="U10" s="172"/>
      <c r="V10" s="172"/>
      <c r="W10" s="172"/>
    </row>
    <row r="11" s="126" customFormat="1" ht="52.5" customHeight="1" outlineLevel="1" spans="1:23">
      <c r="A11" s="165" t="s">
        <v>266</v>
      </c>
      <c r="B11" s="165" t="s">
        <v>271</v>
      </c>
      <c r="C11" s="165" t="s">
        <v>270</v>
      </c>
      <c r="D11" s="165" t="s">
        <v>75</v>
      </c>
      <c r="E11" s="165" t="s">
        <v>115</v>
      </c>
      <c r="F11" s="165" t="s">
        <v>116</v>
      </c>
      <c r="G11" s="165" t="s">
        <v>272</v>
      </c>
      <c r="H11" s="165" t="s">
        <v>273</v>
      </c>
      <c r="I11" s="172">
        <v>331200</v>
      </c>
      <c r="J11" s="172">
        <v>331200</v>
      </c>
      <c r="K11" s="172">
        <v>331200</v>
      </c>
      <c r="L11" s="172"/>
      <c r="M11" s="172"/>
      <c r="N11" s="165"/>
      <c r="O11" s="165"/>
      <c r="P11" s="165"/>
      <c r="Q11" s="172"/>
      <c r="R11" s="172"/>
      <c r="S11" s="172"/>
      <c r="T11" s="172"/>
      <c r="U11" s="172"/>
      <c r="V11" s="172"/>
      <c r="W11" s="172"/>
    </row>
    <row r="12" s="126" customFormat="1" ht="52.5" customHeight="1" outlineLevel="1" spans="1:23">
      <c r="A12" s="165" t="s">
        <v>266</v>
      </c>
      <c r="B12" s="165" t="s">
        <v>271</v>
      </c>
      <c r="C12" s="165" t="s">
        <v>270</v>
      </c>
      <c r="D12" s="165" t="s">
        <v>75</v>
      </c>
      <c r="E12" s="165" t="s">
        <v>115</v>
      </c>
      <c r="F12" s="165" t="s">
        <v>116</v>
      </c>
      <c r="G12" s="165" t="s">
        <v>274</v>
      </c>
      <c r="H12" s="165" t="s">
        <v>275</v>
      </c>
      <c r="I12" s="172">
        <v>33000</v>
      </c>
      <c r="J12" s="172">
        <v>33000</v>
      </c>
      <c r="K12" s="172">
        <v>33000</v>
      </c>
      <c r="L12" s="172"/>
      <c r="M12" s="172"/>
      <c r="N12" s="165"/>
      <c r="O12" s="165"/>
      <c r="P12" s="165"/>
      <c r="Q12" s="172"/>
      <c r="R12" s="172"/>
      <c r="S12" s="172"/>
      <c r="T12" s="172"/>
      <c r="U12" s="172"/>
      <c r="V12" s="172"/>
      <c r="W12" s="172"/>
    </row>
    <row r="13" s="126" customFormat="1" ht="52.5" customHeight="1" spans="1:23">
      <c r="A13" s="165"/>
      <c r="B13" s="165"/>
      <c r="C13" s="165" t="s">
        <v>276</v>
      </c>
      <c r="D13" s="165"/>
      <c r="E13" s="165"/>
      <c r="F13" s="165"/>
      <c r="G13" s="165"/>
      <c r="H13" s="165"/>
      <c r="I13" s="172">
        <v>60000</v>
      </c>
      <c r="J13" s="172"/>
      <c r="K13" s="172"/>
      <c r="L13" s="172"/>
      <c r="M13" s="172"/>
      <c r="N13" s="165"/>
      <c r="O13" s="165"/>
      <c r="P13" s="165"/>
      <c r="Q13" s="172"/>
      <c r="R13" s="172">
        <v>60000</v>
      </c>
      <c r="S13" s="172"/>
      <c r="T13" s="172"/>
      <c r="U13" s="172"/>
      <c r="V13" s="172"/>
      <c r="W13" s="172">
        <v>60000</v>
      </c>
    </row>
    <row r="14" s="126" customFormat="1" ht="52.5" customHeight="1" outlineLevel="1" spans="1:23">
      <c r="A14" s="165" t="s">
        <v>277</v>
      </c>
      <c r="B14" s="165" t="s">
        <v>278</v>
      </c>
      <c r="C14" s="165" t="s">
        <v>276</v>
      </c>
      <c r="D14" s="165" t="s">
        <v>75</v>
      </c>
      <c r="E14" s="165" t="s">
        <v>107</v>
      </c>
      <c r="F14" s="165" t="s">
        <v>108</v>
      </c>
      <c r="G14" s="165" t="s">
        <v>250</v>
      </c>
      <c r="H14" s="165" t="s">
        <v>251</v>
      </c>
      <c r="I14" s="172">
        <v>45000</v>
      </c>
      <c r="J14" s="172"/>
      <c r="K14" s="172"/>
      <c r="L14" s="172"/>
      <c r="M14" s="172"/>
      <c r="N14" s="165"/>
      <c r="O14" s="165"/>
      <c r="P14" s="165"/>
      <c r="Q14" s="172"/>
      <c r="R14" s="172">
        <v>45000</v>
      </c>
      <c r="S14" s="172"/>
      <c r="T14" s="172"/>
      <c r="U14" s="172"/>
      <c r="V14" s="172"/>
      <c r="W14" s="172">
        <v>45000</v>
      </c>
    </row>
    <row r="15" s="126" customFormat="1" ht="52.5" customHeight="1" outlineLevel="1" spans="1:23">
      <c r="A15" s="165" t="s">
        <v>277</v>
      </c>
      <c r="B15" s="165" t="s">
        <v>278</v>
      </c>
      <c r="C15" s="165" t="s">
        <v>276</v>
      </c>
      <c r="D15" s="165" t="s">
        <v>75</v>
      </c>
      <c r="E15" s="165" t="s">
        <v>107</v>
      </c>
      <c r="F15" s="165" t="s">
        <v>108</v>
      </c>
      <c r="G15" s="165" t="s">
        <v>279</v>
      </c>
      <c r="H15" s="165" t="s">
        <v>280</v>
      </c>
      <c r="I15" s="172">
        <v>5000</v>
      </c>
      <c r="J15" s="172"/>
      <c r="K15" s="172"/>
      <c r="L15" s="172"/>
      <c r="M15" s="172"/>
      <c r="N15" s="165"/>
      <c r="O15" s="165"/>
      <c r="P15" s="165"/>
      <c r="Q15" s="172"/>
      <c r="R15" s="172">
        <v>5000</v>
      </c>
      <c r="S15" s="172"/>
      <c r="T15" s="172"/>
      <c r="U15" s="172"/>
      <c r="V15" s="172"/>
      <c r="W15" s="172">
        <v>5000</v>
      </c>
    </row>
    <row r="16" s="126" customFormat="1" ht="52.5" customHeight="1" outlineLevel="1" spans="1:23">
      <c r="A16" s="165" t="s">
        <v>277</v>
      </c>
      <c r="B16" s="165" t="s">
        <v>278</v>
      </c>
      <c r="C16" s="165" t="s">
        <v>276</v>
      </c>
      <c r="D16" s="165" t="s">
        <v>75</v>
      </c>
      <c r="E16" s="165" t="s">
        <v>107</v>
      </c>
      <c r="F16" s="165" t="s">
        <v>108</v>
      </c>
      <c r="G16" s="165" t="s">
        <v>281</v>
      </c>
      <c r="H16" s="165" t="s">
        <v>192</v>
      </c>
      <c r="I16" s="172">
        <v>5000</v>
      </c>
      <c r="J16" s="172"/>
      <c r="K16" s="172"/>
      <c r="L16" s="172"/>
      <c r="M16" s="172"/>
      <c r="N16" s="165"/>
      <c r="O16" s="165"/>
      <c r="P16" s="165"/>
      <c r="Q16" s="172"/>
      <c r="R16" s="172">
        <v>5000</v>
      </c>
      <c r="S16" s="172"/>
      <c r="T16" s="172"/>
      <c r="U16" s="172"/>
      <c r="V16" s="172"/>
      <c r="W16" s="172">
        <v>5000</v>
      </c>
    </row>
    <row r="17" s="126" customFormat="1" ht="52.5" customHeight="1" outlineLevel="1" spans="1:23">
      <c r="A17" s="165" t="s">
        <v>277</v>
      </c>
      <c r="B17" s="165" t="s">
        <v>278</v>
      </c>
      <c r="C17" s="165" t="s">
        <v>276</v>
      </c>
      <c r="D17" s="165" t="s">
        <v>75</v>
      </c>
      <c r="E17" s="165" t="s">
        <v>107</v>
      </c>
      <c r="F17" s="165" t="s">
        <v>108</v>
      </c>
      <c r="G17" s="165" t="s">
        <v>282</v>
      </c>
      <c r="H17" s="165" t="s">
        <v>283</v>
      </c>
      <c r="I17" s="172">
        <v>5000</v>
      </c>
      <c r="J17" s="172"/>
      <c r="K17" s="172"/>
      <c r="L17" s="172"/>
      <c r="M17" s="172"/>
      <c r="N17" s="165"/>
      <c r="O17" s="165"/>
      <c r="P17" s="165"/>
      <c r="Q17" s="172"/>
      <c r="R17" s="172">
        <v>5000</v>
      </c>
      <c r="S17" s="172"/>
      <c r="T17" s="172"/>
      <c r="U17" s="172"/>
      <c r="V17" s="172"/>
      <c r="W17" s="172">
        <v>5000</v>
      </c>
    </row>
    <row r="18" s="126" customFormat="1" ht="52.5" customHeight="1" spans="1:23">
      <c r="A18" s="165"/>
      <c r="B18" s="165"/>
      <c r="C18" s="165" t="s">
        <v>284</v>
      </c>
      <c r="D18" s="165"/>
      <c r="E18" s="165"/>
      <c r="F18" s="165"/>
      <c r="G18" s="165"/>
      <c r="H18" s="165"/>
      <c r="I18" s="172">
        <v>60000</v>
      </c>
      <c r="J18" s="172"/>
      <c r="K18" s="172"/>
      <c r="L18" s="172"/>
      <c r="M18" s="172"/>
      <c r="N18" s="165"/>
      <c r="O18" s="165"/>
      <c r="P18" s="165"/>
      <c r="Q18" s="172"/>
      <c r="R18" s="172">
        <v>60000</v>
      </c>
      <c r="S18" s="172"/>
      <c r="T18" s="172"/>
      <c r="U18" s="172"/>
      <c r="V18" s="172"/>
      <c r="W18" s="172">
        <v>60000</v>
      </c>
    </row>
    <row r="19" s="126" customFormat="1" ht="52.5" customHeight="1" outlineLevel="1" spans="1:23">
      <c r="A19" s="165" t="s">
        <v>277</v>
      </c>
      <c r="B19" s="165" t="s">
        <v>285</v>
      </c>
      <c r="C19" s="165" t="s">
        <v>284</v>
      </c>
      <c r="D19" s="165" t="s">
        <v>75</v>
      </c>
      <c r="E19" s="165" t="s">
        <v>107</v>
      </c>
      <c r="F19" s="165" t="s">
        <v>108</v>
      </c>
      <c r="G19" s="165" t="s">
        <v>250</v>
      </c>
      <c r="H19" s="165" t="s">
        <v>251</v>
      </c>
      <c r="I19" s="172">
        <v>10000</v>
      </c>
      <c r="J19" s="172"/>
      <c r="K19" s="172"/>
      <c r="L19" s="172"/>
      <c r="M19" s="172"/>
      <c r="N19" s="165"/>
      <c r="O19" s="165"/>
      <c r="P19" s="165"/>
      <c r="Q19" s="172"/>
      <c r="R19" s="172">
        <v>10000</v>
      </c>
      <c r="S19" s="172"/>
      <c r="T19" s="172"/>
      <c r="U19" s="172"/>
      <c r="V19" s="172"/>
      <c r="W19" s="172">
        <v>10000</v>
      </c>
    </row>
    <row r="20" s="126" customFormat="1" ht="52.5" customHeight="1" outlineLevel="1" spans="1:23">
      <c r="A20" s="165" t="s">
        <v>277</v>
      </c>
      <c r="B20" s="165" t="s">
        <v>285</v>
      </c>
      <c r="C20" s="165" t="s">
        <v>284</v>
      </c>
      <c r="D20" s="165" t="s">
        <v>75</v>
      </c>
      <c r="E20" s="165" t="s">
        <v>107</v>
      </c>
      <c r="F20" s="165" t="s">
        <v>108</v>
      </c>
      <c r="G20" s="165" t="s">
        <v>279</v>
      </c>
      <c r="H20" s="165" t="s">
        <v>280</v>
      </c>
      <c r="I20" s="172">
        <v>3000</v>
      </c>
      <c r="J20" s="172"/>
      <c r="K20" s="172"/>
      <c r="L20" s="172"/>
      <c r="M20" s="172"/>
      <c r="N20" s="165"/>
      <c r="O20" s="165"/>
      <c r="P20" s="165"/>
      <c r="Q20" s="172"/>
      <c r="R20" s="172">
        <v>3000</v>
      </c>
      <c r="S20" s="172"/>
      <c r="T20" s="172"/>
      <c r="U20" s="172"/>
      <c r="V20" s="172"/>
      <c r="W20" s="172">
        <v>3000</v>
      </c>
    </row>
    <row r="21" s="126" customFormat="1" ht="52.5" customHeight="1" outlineLevel="1" spans="1:23">
      <c r="A21" s="165" t="s">
        <v>277</v>
      </c>
      <c r="B21" s="165" t="s">
        <v>285</v>
      </c>
      <c r="C21" s="165" t="s">
        <v>284</v>
      </c>
      <c r="D21" s="165" t="s">
        <v>75</v>
      </c>
      <c r="E21" s="165" t="s">
        <v>107</v>
      </c>
      <c r="F21" s="165" t="s">
        <v>108</v>
      </c>
      <c r="G21" s="165" t="s">
        <v>281</v>
      </c>
      <c r="H21" s="165" t="s">
        <v>192</v>
      </c>
      <c r="I21" s="172">
        <v>2000</v>
      </c>
      <c r="J21" s="172"/>
      <c r="K21" s="172"/>
      <c r="L21" s="172"/>
      <c r="M21" s="172"/>
      <c r="N21" s="165"/>
      <c r="O21" s="165"/>
      <c r="P21" s="165"/>
      <c r="Q21" s="172"/>
      <c r="R21" s="172">
        <v>2000</v>
      </c>
      <c r="S21" s="172"/>
      <c r="T21" s="172"/>
      <c r="U21" s="172"/>
      <c r="V21" s="172"/>
      <c r="W21" s="172">
        <v>2000</v>
      </c>
    </row>
    <row r="22" s="126" customFormat="1" ht="52.5" customHeight="1" outlineLevel="1" spans="1:23">
      <c r="A22" s="165" t="s">
        <v>277</v>
      </c>
      <c r="B22" s="165" t="s">
        <v>285</v>
      </c>
      <c r="C22" s="165" t="s">
        <v>284</v>
      </c>
      <c r="D22" s="165" t="s">
        <v>75</v>
      </c>
      <c r="E22" s="165" t="s">
        <v>107</v>
      </c>
      <c r="F22" s="165" t="s">
        <v>108</v>
      </c>
      <c r="G22" s="165" t="s">
        <v>272</v>
      </c>
      <c r="H22" s="165" t="s">
        <v>273</v>
      </c>
      <c r="I22" s="172">
        <v>42000</v>
      </c>
      <c r="J22" s="172"/>
      <c r="K22" s="172"/>
      <c r="L22" s="172"/>
      <c r="M22" s="172"/>
      <c r="N22" s="165"/>
      <c r="O22" s="165"/>
      <c r="P22" s="165"/>
      <c r="Q22" s="172"/>
      <c r="R22" s="172">
        <v>42000</v>
      </c>
      <c r="S22" s="172"/>
      <c r="T22" s="172"/>
      <c r="U22" s="172"/>
      <c r="V22" s="172"/>
      <c r="W22" s="172">
        <v>42000</v>
      </c>
    </row>
    <row r="23" s="126" customFormat="1" ht="52.5" customHeight="1" outlineLevel="1" spans="1:23">
      <c r="A23" s="165" t="s">
        <v>277</v>
      </c>
      <c r="B23" s="165" t="s">
        <v>285</v>
      </c>
      <c r="C23" s="165" t="s">
        <v>284</v>
      </c>
      <c r="D23" s="165" t="s">
        <v>75</v>
      </c>
      <c r="E23" s="165" t="s">
        <v>107</v>
      </c>
      <c r="F23" s="165" t="s">
        <v>108</v>
      </c>
      <c r="G23" s="165" t="s">
        <v>274</v>
      </c>
      <c r="H23" s="165" t="s">
        <v>275</v>
      </c>
      <c r="I23" s="172">
        <v>3000</v>
      </c>
      <c r="J23" s="172"/>
      <c r="K23" s="172"/>
      <c r="L23" s="172"/>
      <c r="M23" s="172"/>
      <c r="N23" s="165"/>
      <c r="O23" s="165"/>
      <c r="P23" s="165"/>
      <c r="Q23" s="172"/>
      <c r="R23" s="172">
        <v>3000</v>
      </c>
      <c r="S23" s="172"/>
      <c r="T23" s="172"/>
      <c r="U23" s="172"/>
      <c r="V23" s="172"/>
      <c r="W23" s="172">
        <v>3000</v>
      </c>
    </row>
    <row r="24" s="126" customFormat="1" ht="52.5" customHeight="1" spans="1:23">
      <c r="A24" s="165"/>
      <c r="B24" s="165"/>
      <c r="C24" s="165" t="s">
        <v>286</v>
      </c>
      <c r="D24" s="165"/>
      <c r="E24" s="165"/>
      <c r="F24" s="165"/>
      <c r="G24" s="165"/>
      <c r="H24" s="165"/>
      <c r="I24" s="172">
        <v>60000</v>
      </c>
      <c r="J24" s="172"/>
      <c r="K24" s="172"/>
      <c r="L24" s="172"/>
      <c r="M24" s="172"/>
      <c r="N24" s="165"/>
      <c r="O24" s="165"/>
      <c r="P24" s="165"/>
      <c r="Q24" s="172"/>
      <c r="R24" s="172">
        <v>60000</v>
      </c>
      <c r="S24" s="172"/>
      <c r="T24" s="172"/>
      <c r="U24" s="172"/>
      <c r="V24" s="172"/>
      <c r="W24" s="172">
        <v>60000</v>
      </c>
    </row>
    <row r="25" s="126" customFormat="1" ht="52.5" customHeight="1" outlineLevel="1" spans="1:23">
      <c r="A25" s="165" t="s">
        <v>277</v>
      </c>
      <c r="B25" s="165" t="s">
        <v>287</v>
      </c>
      <c r="C25" s="165" t="s">
        <v>286</v>
      </c>
      <c r="D25" s="165" t="s">
        <v>75</v>
      </c>
      <c r="E25" s="165" t="s">
        <v>107</v>
      </c>
      <c r="F25" s="165" t="s">
        <v>108</v>
      </c>
      <c r="G25" s="165" t="s">
        <v>279</v>
      </c>
      <c r="H25" s="165" t="s">
        <v>280</v>
      </c>
      <c r="I25" s="172">
        <v>5000</v>
      </c>
      <c r="J25" s="172"/>
      <c r="K25" s="172"/>
      <c r="L25" s="172"/>
      <c r="M25" s="172"/>
      <c r="N25" s="165"/>
      <c r="O25" s="165"/>
      <c r="P25" s="165"/>
      <c r="Q25" s="172"/>
      <c r="R25" s="172">
        <v>5000</v>
      </c>
      <c r="S25" s="172"/>
      <c r="T25" s="172"/>
      <c r="U25" s="172"/>
      <c r="V25" s="172"/>
      <c r="W25" s="172">
        <v>5000</v>
      </c>
    </row>
    <row r="26" s="126" customFormat="1" ht="52.5" customHeight="1" outlineLevel="1" spans="1:23">
      <c r="A26" s="165" t="s">
        <v>277</v>
      </c>
      <c r="B26" s="165" t="s">
        <v>287</v>
      </c>
      <c r="C26" s="165" t="s">
        <v>286</v>
      </c>
      <c r="D26" s="165" t="s">
        <v>75</v>
      </c>
      <c r="E26" s="165" t="s">
        <v>107</v>
      </c>
      <c r="F26" s="165" t="s">
        <v>108</v>
      </c>
      <c r="G26" s="165" t="s">
        <v>281</v>
      </c>
      <c r="H26" s="165" t="s">
        <v>192</v>
      </c>
      <c r="I26" s="172">
        <v>10000</v>
      </c>
      <c r="J26" s="172"/>
      <c r="K26" s="172"/>
      <c r="L26" s="172"/>
      <c r="M26" s="172"/>
      <c r="N26" s="165"/>
      <c r="O26" s="165"/>
      <c r="P26" s="165"/>
      <c r="Q26" s="172"/>
      <c r="R26" s="172">
        <v>10000</v>
      </c>
      <c r="S26" s="172"/>
      <c r="T26" s="172"/>
      <c r="U26" s="172"/>
      <c r="V26" s="172"/>
      <c r="W26" s="172">
        <v>10000</v>
      </c>
    </row>
    <row r="27" s="126" customFormat="1" ht="52.5" customHeight="1" outlineLevel="1" spans="1:23">
      <c r="A27" s="165" t="s">
        <v>277</v>
      </c>
      <c r="B27" s="165" t="s">
        <v>287</v>
      </c>
      <c r="C27" s="165" t="s">
        <v>286</v>
      </c>
      <c r="D27" s="165" t="s">
        <v>75</v>
      </c>
      <c r="E27" s="165" t="s">
        <v>107</v>
      </c>
      <c r="F27" s="165" t="s">
        <v>108</v>
      </c>
      <c r="G27" s="165" t="s">
        <v>272</v>
      </c>
      <c r="H27" s="165" t="s">
        <v>273</v>
      </c>
      <c r="I27" s="172">
        <v>29000</v>
      </c>
      <c r="J27" s="172"/>
      <c r="K27" s="172"/>
      <c r="L27" s="172"/>
      <c r="M27" s="172"/>
      <c r="N27" s="165"/>
      <c r="O27" s="165"/>
      <c r="P27" s="165"/>
      <c r="Q27" s="172"/>
      <c r="R27" s="172">
        <v>29000</v>
      </c>
      <c r="S27" s="172"/>
      <c r="T27" s="172"/>
      <c r="U27" s="172"/>
      <c r="V27" s="172"/>
      <c r="W27" s="172">
        <v>29000</v>
      </c>
    </row>
    <row r="28" s="126" customFormat="1" ht="52.5" customHeight="1" outlineLevel="1" spans="1:23">
      <c r="A28" s="165" t="s">
        <v>277</v>
      </c>
      <c r="B28" s="165" t="s">
        <v>287</v>
      </c>
      <c r="C28" s="165" t="s">
        <v>286</v>
      </c>
      <c r="D28" s="165" t="s">
        <v>75</v>
      </c>
      <c r="E28" s="165" t="s">
        <v>107</v>
      </c>
      <c r="F28" s="165" t="s">
        <v>108</v>
      </c>
      <c r="G28" s="165" t="s">
        <v>282</v>
      </c>
      <c r="H28" s="165" t="s">
        <v>283</v>
      </c>
      <c r="I28" s="172">
        <v>10000</v>
      </c>
      <c r="J28" s="172"/>
      <c r="K28" s="172"/>
      <c r="L28" s="172"/>
      <c r="M28" s="172"/>
      <c r="N28" s="165"/>
      <c r="O28" s="165"/>
      <c r="P28" s="165"/>
      <c r="Q28" s="172"/>
      <c r="R28" s="172">
        <v>10000</v>
      </c>
      <c r="S28" s="172"/>
      <c r="T28" s="172"/>
      <c r="U28" s="172"/>
      <c r="V28" s="172"/>
      <c r="W28" s="172">
        <v>10000</v>
      </c>
    </row>
    <row r="29" s="126" customFormat="1" ht="52.5" customHeight="1" outlineLevel="1" spans="1:23">
      <c r="A29" s="165" t="s">
        <v>277</v>
      </c>
      <c r="B29" s="165" t="s">
        <v>287</v>
      </c>
      <c r="C29" s="165" t="s">
        <v>286</v>
      </c>
      <c r="D29" s="165" t="s">
        <v>75</v>
      </c>
      <c r="E29" s="165" t="s">
        <v>107</v>
      </c>
      <c r="F29" s="165" t="s">
        <v>108</v>
      </c>
      <c r="G29" s="165" t="s">
        <v>274</v>
      </c>
      <c r="H29" s="165" t="s">
        <v>275</v>
      </c>
      <c r="I29" s="172">
        <v>6000</v>
      </c>
      <c r="J29" s="172"/>
      <c r="K29" s="172"/>
      <c r="L29" s="172"/>
      <c r="M29" s="172"/>
      <c r="N29" s="165"/>
      <c r="O29" s="165"/>
      <c r="P29" s="165"/>
      <c r="Q29" s="172"/>
      <c r="R29" s="172">
        <v>6000</v>
      </c>
      <c r="S29" s="172"/>
      <c r="T29" s="172"/>
      <c r="U29" s="172"/>
      <c r="V29" s="172"/>
      <c r="W29" s="172">
        <v>6000</v>
      </c>
    </row>
    <row r="30" s="126" customFormat="1" ht="52.5" customHeight="1" spans="1:23">
      <c r="A30" s="165"/>
      <c r="B30" s="165"/>
      <c r="C30" s="165" t="s">
        <v>288</v>
      </c>
      <c r="D30" s="165"/>
      <c r="E30" s="165"/>
      <c r="F30" s="165"/>
      <c r="G30" s="165"/>
      <c r="H30" s="165"/>
      <c r="I30" s="172">
        <v>40000</v>
      </c>
      <c r="J30" s="172"/>
      <c r="K30" s="172"/>
      <c r="L30" s="172"/>
      <c r="M30" s="172"/>
      <c r="N30" s="165"/>
      <c r="O30" s="165"/>
      <c r="P30" s="165"/>
      <c r="Q30" s="172"/>
      <c r="R30" s="172">
        <v>40000</v>
      </c>
      <c r="S30" s="172"/>
      <c r="T30" s="172"/>
      <c r="U30" s="172"/>
      <c r="V30" s="172"/>
      <c r="W30" s="172">
        <v>40000</v>
      </c>
    </row>
    <row r="31" s="126" customFormat="1" ht="52.5" customHeight="1" outlineLevel="1" spans="1:23">
      <c r="A31" s="165" t="s">
        <v>277</v>
      </c>
      <c r="B31" s="165" t="s">
        <v>289</v>
      </c>
      <c r="C31" s="165" t="s">
        <v>288</v>
      </c>
      <c r="D31" s="165" t="s">
        <v>75</v>
      </c>
      <c r="E31" s="165" t="s">
        <v>107</v>
      </c>
      <c r="F31" s="165" t="s">
        <v>108</v>
      </c>
      <c r="G31" s="165" t="s">
        <v>250</v>
      </c>
      <c r="H31" s="165" t="s">
        <v>251</v>
      </c>
      <c r="I31" s="172">
        <v>37000</v>
      </c>
      <c r="J31" s="172"/>
      <c r="K31" s="172"/>
      <c r="L31" s="172"/>
      <c r="M31" s="172"/>
      <c r="N31" s="165"/>
      <c r="O31" s="165"/>
      <c r="P31" s="165"/>
      <c r="Q31" s="172"/>
      <c r="R31" s="172">
        <v>37000</v>
      </c>
      <c r="S31" s="172"/>
      <c r="T31" s="172"/>
      <c r="U31" s="172"/>
      <c r="V31" s="172"/>
      <c r="W31" s="172">
        <v>37000</v>
      </c>
    </row>
    <row r="32" s="126" customFormat="1" ht="52.5" customHeight="1" outlineLevel="1" spans="1:23">
      <c r="A32" s="165" t="s">
        <v>277</v>
      </c>
      <c r="B32" s="165" t="s">
        <v>289</v>
      </c>
      <c r="C32" s="165" t="s">
        <v>288</v>
      </c>
      <c r="D32" s="165" t="s">
        <v>75</v>
      </c>
      <c r="E32" s="165" t="s">
        <v>107</v>
      </c>
      <c r="F32" s="165" t="s">
        <v>108</v>
      </c>
      <c r="G32" s="165" t="s">
        <v>279</v>
      </c>
      <c r="H32" s="165" t="s">
        <v>280</v>
      </c>
      <c r="I32" s="172">
        <v>3000</v>
      </c>
      <c r="J32" s="172"/>
      <c r="K32" s="172"/>
      <c r="L32" s="172"/>
      <c r="M32" s="172"/>
      <c r="N32" s="165"/>
      <c r="O32" s="165"/>
      <c r="P32" s="165"/>
      <c r="Q32" s="172"/>
      <c r="R32" s="172">
        <v>3000</v>
      </c>
      <c r="S32" s="172"/>
      <c r="T32" s="172"/>
      <c r="U32" s="172"/>
      <c r="V32" s="172"/>
      <c r="W32" s="172">
        <v>3000</v>
      </c>
    </row>
    <row r="33" s="126" customFormat="1" ht="52.5" customHeight="1" spans="1:23">
      <c r="A33" s="165"/>
      <c r="B33" s="165"/>
      <c r="C33" s="165" t="s">
        <v>290</v>
      </c>
      <c r="D33" s="165"/>
      <c r="E33" s="165"/>
      <c r="F33" s="165"/>
      <c r="G33" s="165"/>
      <c r="H33" s="165"/>
      <c r="I33" s="172">
        <v>1800000</v>
      </c>
      <c r="J33" s="172">
        <v>1800000</v>
      </c>
      <c r="K33" s="172">
        <v>1800000</v>
      </c>
      <c r="L33" s="172"/>
      <c r="M33" s="172"/>
      <c r="N33" s="165"/>
      <c r="O33" s="165"/>
      <c r="P33" s="165"/>
      <c r="Q33" s="172"/>
      <c r="R33" s="172"/>
      <c r="S33" s="172"/>
      <c r="T33" s="172"/>
      <c r="U33" s="172"/>
      <c r="V33" s="172"/>
      <c r="W33" s="172"/>
    </row>
    <row r="34" s="126" customFormat="1" ht="52.5" customHeight="1" outlineLevel="1" spans="1:23">
      <c r="A34" s="165" t="s">
        <v>266</v>
      </c>
      <c r="B34" s="165" t="s">
        <v>291</v>
      </c>
      <c r="C34" s="165" t="s">
        <v>290</v>
      </c>
      <c r="D34" s="165" t="s">
        <v>75</v>
      </c>
      <c r="E34" s="165" t="s">
        <v>113</v>
      </c>
      <c r="F34" s="165" t="s">
        <v>114</v>
      </c>
      <c r="G34" s="165" t="s">
        <v>250</v>
      </c>
      <c r="H34" s="165" t="s">
        <v>251</v>
      </c>
      <c r="I34" s="172">
        <v>379800</v>
      </c>
      <c r="J34" s="172">
        <v>379800</v>
      </c>
      <c r="K34" s="172">
        <v>379800</v>
      </c>
      <c r="L34" s="172"/>
      <c r="M34" s="172"/>
      <c r="N34" s="165"/>
      <c r="O34" s="165"/>
      <c r="P34" s="165"/>
      <c r="Q34" s="172"/>
      <c r="R34" s="172"/>
      <c r="S34" s="172"/>
      <c r="T34" s="172"/>
      <c r="U34" s="172"/>
      <c r="V34" s="172"/>
      <c r="W34" s="172"/>
    </row>
    <row r="35" s="126" customFormat="1" ht="52.5" customHeight="1" outlineLevel="1" spans="1:23">
      <c r="A35" s="165" t="s">
        <v>266</v>
      </c>
      <c r="B35" s="165" t="s">
        <v>291</v>
      </c>
      <c r="C35" s="165" t="s">
        <v>290</v>
      </c>
      <c r="D35" s="165" t="s">
        <v>75</v>
      </c>
      <c r="E35" s="165" t="s">
        <v>113</v>
      </c>
      <c r="F35" s="165" t="s">
        <v>114</v>
      </c>
      <c r="G35" s="165" t="s">
        <v>268</v>
      </c>
      <c r="H35" s="165" t="s">
        <v>269</v>
      </c>
      <c r="I35" s="172">
        <v>30000</v>
      </c>
      <c r="J35" s="172">
        <v>30000</v>
      </c>
      <c r="K35" s="172">
        <v>30000</v>
      </c>
      <c r="L35" s="172"/>
      <c r="M35" s="172"/>
      <c r="N35" s="165"/>
      <c r="O35" s="165"/>
      <c r="P35" s="165"/>
      <c r="Q35" s="172"/>
      <c r="R35" s="172"/>
      <c r="S35" s="172"/>
      <c r="T35" s="172"/>
      <c r="U35" s="172"/>
      <c r="V35" s="172"/>
      <c r="W35" s="172"/>
    </row>
    <row r="36" s="126" customFormat="1" ht="52.5" customHeight="1" outlineLevel="1" spans="1:23">
      <c r="A36" s="165" t="s">
        <v>266</v>
      </c>
      <c r="B36" s="165" t="s">
        <v>291</v>
      </c>
      <c r="C36" s="165" t="s">
        <v>290</v>
      </c>
      <c r="D36" s="165" t="s">
        <v>75</v>
      </c>
      <c r="E36" s="165" t="s">
        <v>113</v>
      </c>
      <c r="F36" s="165" t="s">
        <v>114</v>
      </c>
      <c r="G36" s="165" t="s">
        <v>279</v>
      </c>
      <c r="H36" s="165" t="s">
        <v>280</v>
      </c>
      <c r="I36" s="172">
        <v>100000</v>
      </c>
      <c r="J36" s="172">
        <v>100000</v>
      </c>
      <c r="K36" s="172">
        <v>100000</v>
      </c>
      <c r="L36" s="172"/>
      <c r="M36" s="172"/>
      <c r="N36" s="165"/>
      <c r="O36" s="165"/>
      <c r="P36" s="165"/>
      <c r="Q36" s="172"/>
      <c r="R36" s="172"/>
      <c r="S36" s="172"/>
      <c r="T36" s="172"/>
      <c r="U36" s="172"/>
      <c r="V36" s="172"/>
      <c r="W36" s="172"/>
    </row>
    <row r="37" s="126" customFormat="1" ht="52.5" customHeight="1" outlineLevel="1" spans="1:23">
      <c r="A37" s="165" t="s">
        <v>266</v>
      </c>
      <c r="B37" s="165" t="s">
        <v>291</v>
      </c>
      <c r="C37" s="165" t="s">
        <v>290</v>
      </c>
      <c r="D37" s="165" t="s">
        <v>75</v>
      </c>
      <c r="E37" s="165" t="s">
        <v>113</v>
      </c>
      <c r="F37" s="165" t="s">
        <v>114</v>
      </c>
      <c r="G37" s="165" t="s">
        <v>292</v>
      </c>
      <c r="H37" s="165" t="s">
        <v>293</v>
      </c>
      <c r="I37" s="172">
        <v>235200</v>
      </c>
      <c r="J37" s="172">
        <v>235200</v>
      </c>
      <c r="K37" s="172">
        <v>235200</v>
      </c>
      <c r="L37" s="172"/>
      <c r="M37" s="172"/>
      <c r="N37" s="165"/>
      <c r="O37" s="165"/>
      <c r="P37" s="165"/>
      <c r="Q37" s="172"/>
      <c r="R37" s="172"/>
      <c r="S37" s="172"/>
      <c r="T37" s="172"/>
      <c r="U37" s="172"/>
      <c r="V37" s="172"/>
      <c r="W37" s="172"/>
    </row>
    <row r="38" s="126" customFormat="1" ht="52.5" customHeight="1" outlineLevel="1" spans="1:23">
      <c r="A38" s="165" t="s">
        <v>266</v>
      </c>
      <c r="B38" s="165" t="s">
        <v>291</v>
      </c>
      <c r="C38" s="165" t="s">
        <v>290</v>
      </c>
      <c r="D38" s="165" t="s">
        <v>75</v>
      </c>
      <c r="E38" s="165" t="s">
        <v>113</v>
      </c>
      <c r="F38" s="165" t="s">
        <v>114</v>
      </c>
      <c r="G38" s="165" t="s">
        <v>281</v>
      </c>
      <c r="H38" s="165" t="s">
        <v>192</v>
      </c>
      <c r="I38" s="172">
        <v>25000</v>
      </c>
      <c r="J38" s="172">
        <v>25000</v>
      </c>
      <c r="K38" s="172">
        <v>25000</v>
      </c>
      <c r="L38" s="172"/>
      <c r="M38" s="172"/>
      <c r="N38" s="165"/>
      <c r="O38" s="165"/>
      <c r="P38" s="165"/>
      <c r="Q38" s="172"/>
      <c r="R38" s="172"/>
      <c r="S38" s="172"/>
      <c r="T38" s="172"/>
      <c r="U38" s="172"/>
      <c r="V38" s="172"/>
      <c r="W38" s="172"/>
    </row>
    <row r="39" s="126" customFormat="1" ht="52.5" customHeight="1" outlineLevel="1" spans="1:23">
      <c r="A39" s="165" t="s">
        <v>266</v>
      </c>
      <c r="B39" s="165" t="s">
        <v>291</v>
      </c>
      <c r="C39" s="165" t="s">
        <v>290</v>
      </c>
      <c r="D39" s="165" t="s">
        <v>75</v>
      </c>
      <c r="E39" s="165" t="s">
        <v>113</v>
      </c>
      <c r="F39" s="165" t="s">
        <v>114</v>
      </c>
      <c r="G39" s="165" t="s">
        <v>272</v>
      </c>
      <c r="H39" s="165" t="s">
        <v>273</v>
      </c>
      <c r="I39" s="172">
        <v>1000000</v>
      </c>
      <c r="J39" s="172">
        <v>1000000</v>
      </c>
      <c r="K39" s="172">
        <v>1000000</v>
      </c>
      <c r="L39" s="172"/>
      <c r="M39" s="172"/>
      <c r="N39" s="165"/>
      <c r="O39" s="165"/>
      <c r="P39" s="165"/>
      <c r="Q39" s="172"/>
      <c r="R39" s="172"/>
      <c r="S39" s="172"/>
      <c r="T39" s="172"/>
      <c r="U39" s="172"/>
      <c r="V39" s="172"/>
      <c r="W39" s="172"/>
    </row>
    <row r="40" s="126" customFormat="1" ht="52.5" customHeight="1" outlineLevel="1" spans="1:23">
      <c r="A40" s="165" t="s">
        <v>266</v>
      </c>
      <c r="B40" s="165" t="s">
        <v>291</v>
      </c>
      <c r="C40" s="165" t="s">
        <v>290</v>
      </c>
      <c r="D40" s="165" t="s">
        <v>75</v>
      </c>
      <c r="E40" s="165" t="s">
        <v>113</v>
      </c>
      <c r="F40" s="165" t="s">
        <v>114</v>
      </c>
      <c r="G40" s="165" t="s">
        <v>282</v>
      </c>
      <c r="H40" s="165" t="s">
        <v>283</v>
      </c>
      <c r="I40" s="172">
        <v>30000</v>
      </c>
      <c r="J40" s="172">
        <v>30000</v>
      </c>
      <c r="K40" s="172">
        <v>30000</v>
      </c>
      <c r="L40" s="172"/>
      <c r="M40" s="172"/>
      <c r="N40" s="165"/>
      <c r="O40" s="165"/>
      <c r="P40" s="165"/>
      <c r="Q40" s="172"/>
      <c r="R40" s="172"/>
      <c r="S40" s="172"/>
      <c r="T40" s="172"/>
      <c r="U40" s="172"/>
      <c r="V40" s="172"/>
      <c r="W40" s="172"/>
    </row>
    <row r="41" s="126" customFormat="1" ht="52.5" customHeight="1" spans="1:23">
      <c r="A41" s="165"/>
      <c r="B41" s="165"/>
      <c r="C41" s="165" t="s">
        <v>294</v>
      </c>
      <c r="D41" s="165"/>
      <c r="E41" s="165"/>
      <c r="F41" s="165"/>
      <c r="G41" s="165"/>
      <c r="H41" s="165"/>
      <c r="I41" s="172">
        <v>150000</v>
      </c>
      <c r="J41" s="172">
        <v>150000</v>
      </c>
      <c r="K41" s="172">
        <v>150000</v>
      </c>
      <c r="L41" s="172"/>
      <c r="M41" s="172"/>
      <c r="N41" s="165"/>
      <c r="O41" s="165"/>
      <c r="P41" s="165"/>
      <c r="Q41" s="172"/>
      <c r="R41" s="172"/>
      <c r="S41" s="172"/>
      <c r="T41" s="172"/>
      <c r="U41" s="172"/>
      <c r="V41" s="172"/>
      <c r="W41" s="172"/>
    </row>
    <row r="42" s="126" customFormat="1" ht="52.5" customHeight="1" outlineLevel="1" spans="1:23">
      <c r="A42" s="165" t="s">
        <v>266</v>
      </c>
      <c r="B42" s="165" t="s">
        <v>295</v>
      </c>
      <c r="C42" s="165" t="s">
        <v>294</v>
      </c>
      <c r="D42" s="165" t="s">
        <v>75</v>
      </c>
      <c r="E42" s="165" t="s">
        <v>109</v>
      </c>
      <c r="F42" s="165" t="s">
        <v>110</v>
      </c>
      <c r="G42" s="165" t="s">
        <v>250</v>
      </c>
      <c r="H42" s="165" t="s">
        <v>251</v>
      </c>
      <c r="I42" s="172">
        <v>131000</v>
      </c>
      <c r="J42" s="172">
        <v>131000</v>
      </c>
      <c r="K42" s="172">
        <v>131000</v>
      </c>
      <c r="L42" s="172"/>
      <c r="M42" s="172"/>
      <c r="N42" s="165"/>
      <c r="O42" s="165"/>
      <c r="P42" s="165"/>
      <c r="Q42" s="172"/>
      <c r="R42" s="172"/>
      <c r="S42" s="172"/>
      <c r="T42" s="172"/>
      <c r="U42" s="172"/>
      <c r="V42" s="172"/>
      <c r="W42" s="172"/>
    </row>
    <row r="43" s="126" customFormat="1" ht="52.5" customHeight="1" outlineLevel="1" spans="1:23">
      <c r="A43" s="165" t="s">
        <v>266</v>
      </c>
      <c r="B43" s="165" t="s">
        <v>295</v>
      </c>
      <c r="C43" s="165" t="s">
        <v>294</v>
      </c>
      <c r="D43" s="165" t="s">
        <v>75</v>
      </c>
      <c r="E43" s="165" t="s">
        <v>109</v>
      </c>
      <c r="F43" s="165" t="s">
        <v>110</v>
      </c>
      <c r="G43" s="165" t="s">
        <v>279</v>
      </c>
      <c r="H43" s="165" t="s">
        <v>280</v>
      </c>
      <c r="I43" s="172">
        <v>3000</v>
      </c>
      <c r="J43" s="172">
        <v>3000</v>
      </c>
      <c r="K43" s="172">
        <v>3000</v>
      </c>
      <c r="L43" s="172"/>
      <c r="M43" s="172"/>
      <c r="N43" s="165"/>
      <c r="O43" s="165"/>
      <c r="P43" s="165"/>
      <c r="Q43" s="172"/>
      <c r="R43" s="172"/>
      <c r="S43" s="172"/>
      <c r="T43" s="172"/>
      <c r="U43" s="172"/>
      <c r="V43" s="172"/>
      <c r="W43" s="172"/>
    </row>
    <row r="44" s="126" customFormat="1" ht="52.5" customHeight="1" outlineLevel="1" spans="1:23">
      <c r="A44" s="165" t="s">
        <v>266</v>
      </c>
      <c r="B44" s="165" t="s">
        <v>295</v>
      </c>
      <c r="C44" s="165" t="s">
        <v>294</v>
      </c>
      <c r="D44" s="165" t="s">
        <v>75</v>
      </c>
      <c r="E44" s="165" t="s">
        <v>109</v>
      </c>
      <c r="F44" s="165" t="s">
        <v>110</v>
      </c>
      <c r="G44" s="165" t="s">
        <v>292</v>
      </c>
      <c r="H44" s="165" t="s">
        <v>293</v>
      </c>
      <c r="I44" s="172">
        <v>1000</v>
      </c>
      <c r="J44" s="172">
        <v>1000</v>
      </c>
      <c r="K44" s="172">
        <v>1000</v>
      </c>
      <c r="L44" s="172"/>
      <c r="M44" s="172"/>
      <c r="N44" s="165"/>
      <c r="O44" s="165"/>
      <c r="P44" s="165"/>
      <c r="Q44" s="172"/>
      <c r="R44" s="172"/>
      <c r="S44" s="172"/>
      <c r="T44" s="172"/>
      <c r="U44" s="172"/>
      <c r="V44" s="172"/>
      <c r="W44" s="172"/>
    </row>
    <row r="45" s="126" customFormat="1" ht="52.5" customHeight="1" outlineLevel="1" spans="1:23">
      <c r="A45" s="165" t="s">
        <v>266</v>
      </c>
      <c r="B45" s="165" t="s">
        <v>295</v>
      </c>
      <c r="C45" s="165" t="s">
        <v>294</v>
      </c>
      <c r="D45" s="165" t="s">
        <v>75</v>
      </c>
      <c r="E45" s="165" t="s">
        <v>109</v>
      </c>
      <c r="F45" s="165" t="s">
        <v>110</v>
      </c>
      <c r="G45" s="165" t="s">
        <v>281</v>
      </c>
      <c r="H45" s="165" t="s">
        <v>192</v>
      </c>
      <c r="I45" s="172">
        <v>5000</v>
      </c>
      <c r="J45" s="172">
        <v>5000</v>
      </c>
      <c r="K45" s="172">
        <v>5000</v>
      </c>
      <c r="L45" s="172"/>
      <c r="M45" s="172"/>
      <c r="N45" s="165"/>
      <c r="O45" s="165"/>
      <c r="P45" s="165"/>
      <c r="Q45" s="172"/>
      <c r="R45" s="172"/>
      <c r="S45" s="172"/>
      <c r="T45" s="172"/>
      <c r="U45" s="172"/>
      <c r="V45" s="172"/>
      <c r="W45" s="172"/>
    </row>
    <row r="46" s="126" customFormat="1" ht="52.5" customHeight="1" outlineLevel="1" spans="1:23">
      <c r="A46" s="165" t="s">
        <v>266</v>
      </c>
      <c r="B46" s="165" t="s">
        <v>295</v>
      </c>
      <c r="C46" s="165" t="s">
        <v>294</v>
      </c>
      <c r="D46" s="165" t="s">
        <v>75</v>
      </c>
      <c r="E46" s="165" t="s">
        <v>109</v>
      </c>
      <c r="F46" s="165" t="s">
        <v>110</v>
      </c>
      <c r="G46" s="165" t="s">
        <v>282</v>
      </c>
      <c r="H46" s="165" t="s">
        <v>283</v>
      </c>
      <c r="I46" s="172">
        <v>10000</v>
      </c>
      <c r="J46" s="172">
        <v>10000</v>
      </c>
      <c r="K46" s="172">
        <v>10000</v>
      </c>
      <c r="L46" s="172"/>
      <c r="M46" s="172"/>
      <c r="N46" s="165"/>
      <c r="O46" s="165"/>
      <c r="P46" s="165"/>
      <c r="Q46" s="172"/>
      <c r="R46" s="172"/>
      <c r="S46" s="172"/>
      <c r="T46" s="172"/>
      <c r="U46" s="172"/>
      <c r="V46" s="172"/>
      <c r="W46" s="172"/>
    </row>
    <row r="47" s="126" customFormat="1" ht="30" customHeight="1" spans="1:23">
      <c r="A47" s="164" t="s">
        <v>60</v>
      </c>
      <c r="B47" s="164"/>
      <c r="C47" s="164"/>
      <c r="D47" s="164"/>
      <c r="E47" s="164"/>
      <c r="F47" s="164"/>
      <c r="G47" s="164"/>
      <c r="H47" s="164"/>
      <c r="I47" s="172">
        <v>2584200</v>
      </c>
      <c r="J47" s="172">
        <v>2364200</v>
      </c>
      <c r="K47" s="172">
        <v>2364200</v>
      </c>
      <c r="L47" s="172"/>
      <c r="M47" s="172"/>
      <c r="N47" s="172"/>
      <c r="O47" s="172"/>
      <c r="P47" s="172"/>
      <c r="Q47" s="172"/>
      <c r="R47" s="172">
        <v>220000</v>
      </c>
      <c r="S47" s="172"/>
      <c r="T47" s="172"/>
      <c r="U47" s="172"/>
      <c r="V47" s="172"/>
      <c r="W47" s="172">
        <v>220000</v>
      </c>
    </row>
  </sheetData>
  <mergeCells count="28">
    <mergeCell ref="A2:W2"/>
    <mergeCell ref="A3:I3"/>
    <mergeCell ref="J4:M4"/>
    <mergeCell ref="N4:P4"/>
    <mergeCell ref="R4:W4"/>
    <mergeCell ref="J5:K5"/>
    <mergeCell ref="A47:H4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1388888888889" right="0.751388888888889" top="1" bottom="1" header="0.5" footer="0.5"/>
  <pageSetup paperSize="9" scale="64"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4"/>
  <sheetViews>
    <sheetView showZeros="0" workbookViewId="0">
      <selection activeCell="L33" sqref="L33"/>
    </sheetView>
  </sheetViews>
  <sheetFormatPr defaultColWidth="9.14166666666667" defaultRowHeight="12" customHeight="1"/>
  <cols>
    <col min="1" max="2" width="24.8833333333333"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33.75" customWidth="1"/>
  </cols>
  <sheetData>
    <row r="1" customHeight="1" spans="10:10">
      <c r="J1" s="66" t="s">
        <v>296</v>
      </c>
    </row>
    <row r="2" ht="28.5" customHeight="1" spans="1:10">
      <c r="A2" s="163" t="s">
        <v>297</v>
      </c>
      <c r="B2" s="127"/>
      <c r="C2" s="127"/>
      <c r="D2" s="127"/>
      <c r="E2" s="127"/>
      <c r="F2" s="114"/>
      <c r="G2" s="127"/>
      <c r="H2" s="114"/>
      <c r="I2" s="114"/>
      <c r="J2" s="127"/>
    </row>
    <row r="3" ht="26" customHeight="1" spans="1:1">
      <c r="A3" s="4" t="s">
        <v>2</v>
      </c>
    </row>
    <row r="4" ht="23" customHeight="1" spans="1:10">
      <c r="A4" s="58" t="s">
        <v>298</v>
      </c>
      <c r="B4" s="58" t="s">
        <v>299</v>
      </c>
      <c r="C4" s="58" t="s">
        <v>300</v>
      </c>
      <c r="D4" s="58" t="s">
        <v>301</v>
      </c>
      <c r="E4" s="58" t="s">
        <v>302</v>
      </c>
      <c r="F4" s="59" t="s">
        <v>303</v>
      </c>
      <c r="G4" s="58" t="s">
        <v>304</v>
      </c>
      <c r="H4" s="59" t="s">
        <v>305</v>
      </c>
      <c r="I4" s="59" t="s">
        <v>306</v>
      </c>
      <c r="J4" s="58" t="s">
        <v>307</v>
      </c>
    </row>
    <row r="5" ht="23" customHeight="1" spans="1:10">
      <c r="A5" s="58">
        <v>1</v>
      </c>
      <c r="B5" s="58">
        <v>2</v>
      </c>
      <c r="C5" s="58">
        <v>3</v>
      </c>
      <c r="D5" s="58">
        <v>4</v>
      </c>
      <c r="E5" s="58">
        <v>5</v>
      </c>
      <c r="F5" s="59">
        <v>6</v>
      </c>
      <c r="G5" s="58">
        <v>7</v>
      </c>
      <c r="H5" s="59">
        <v>8</v>
      </c>
      <c r="I5" s="59">
        <v>9</v>
      </c>
      <c r="J5" s="58">
        <v>10</v>
      </c>
    </row>
    <row r="6" s="126" customFormat="1" ht="52.5" customHeight="1" spans="1:10">
      <c r="A6" s="164" t="s">
        <v>75</v>
      </c>
      <c r="B6" s="164"/>
      <c r="C6" s="164"/>
      <c r="D6" s="164"/>
      <c r="E6" s="164"/>
      <c r="F6" s="164"/>
      <c r="G6" s="164"/>
      <c r="H6" s="164"/>
      <c r="I6" s="164"/>
      <c r="J6" s="164"/>
    </row>
    <row r="7" s="126" customFormat="1" ht="52.5" customHeight="1" outlineLevel="1" spans="1:10">
      <c r="A7" s="165" t="s">
        <v>290</v>
      </c>
      <c r="B7" s="165" t="s">
        <v>308</v>
      </c>
      <c r="C7" s="165" t="s">
        <v>309</v>
      </c>
      <c r="D7" s="165" t="s">
        <v>310</v>
      </c>
      <c r="E7" s="165" t="s">
        <v>311</v>
      </c>
      <c r="F7" s="165" t="s">
        <v>312</v>
      </c>
      <c r="G7" s="164" t="s">
        <v>313</v>
      </c>
      <c r="H7" s="164" t="s">
        <v>314</v>
      </c>
      <c r="I7" s="165" t="s">
        <v>315</v>
      </c>
      <c r="J7" s="165" t="s">
        <v>316</v>
      </c>
    </row>
    <row r="8" s="126" customFormat="1" ht="52.5" customHeight="1" outlineLevel="1" spans="1:10">
      <c r="A8" s="165"/>
      <c r="B8" s="165"/>
      <c r="C8" s="165" t="s">
        <v>309</v>
      </c>
      <c r="D8" s="165" t="s">
        <v>317</v>
      </c>
      <c r="E8" s="165" t="s">
        <v>318</v>
      </c>
      <c r="F8" s="165" t="s">
        <v>319</v>
      </c>
      <c r="G8" s="164" t="s">
        <v>320</v>
      </c>
      <c r="H8" s="164" t="s">
        <v>314</v>
      </c>
      <c r="I8" s="165" t="s">
        <v>315</v>
      </c>
      <c r="J8" s="165" t="s">
        <v>321</v>
      </c>
    </row>
    <row r="9" s="126" customFormat="1" ht="52.5" customHeight="1" outlineLevel="1" spans="1:10">
      <c r="A9" s="165"/>
      <c r="B9" s="165"/>
      <c r="C9" s="165" t="s">
        <v>322</v>
      </c>
      <c r="D9" s="165" t="s">
        <v>323</v>
      </c>
      <c r="E9" s="165" t="s">
        <v>324</v>
      </c>
      <c r="F9" s="165" t="s">
        <v>319</v>
      </c>
      <c r="G9" s="164" t="s">
        <v>325</v>
      </c>
      <c r="H9" s="164" t="s">
        <v>314</v>
      </c>
      <c r="I9" s="165" t="s">
        <v>315</v>
      </c>
      <c r="J9" s="165" t="s">
        <v>324</v>
      </c>
    </row>
    <row r="10" s="126" customFormat="1" ht="52.5" customHeight="1" outlineLevel="1" spans="1:10">
      <c r="A10" s="165"/>
      <c r="B10" s="165"/>
      <c r="C10" s="165" t="s">
        <v>326</v>
      </c>
      <c r="D10" s="165" t="s">
        <v>327</v>
      </c>
      <c r="E10" s="165" t="s">
        <v>328</v>
      </c>
      <c r="F10" s="165" t="s">
        <v>319</v>
      </c>
      <c r="G10" s="164" t="s">
        <v>320</v>
      </c>
      <c r="H10" s="164" t="s">
        <v>314</v>
      </c>
      <c r="I10" s="165" t="s">
        <v>315</v>
      </c>
      <c r="J10" s="165" t="s">
        <v>329</v>
      </c>
    </row>
    <row r="11" s="126" customFormat="1" ht="52.5" customHeight="1" outlineLevel="1" spans="1:10">
      <c r="A11" s="165" t="s">
        <v>276</v>
      </c>
      <c r="B11" s="165" t="s">
        <v>330</v>
      </c>
      <c r="C11" s="165" t="s">
        <v>309</v>
      </c>
      <c r="D11" s="165" t="s">
        <v>310</v>
      </c>
      <c r="E11" s="165" t="s">
        <v>331</v>
      </c>
      <c r="F11" s="165" t="s">
        <v>319</v>
      </c>
      <c r="G11" s="164" t="s">
        <v>313</v>
      </c>
      <c r="H11" s="164" t="s">
        <v>332</v>
      </c>
      <c r="I11" s="165" t="s">
        <v>315</v>
      </c>
      <c r="J11" s="165" t="s">
        <v>333</v>
      </c>
    </row>
    <row r="12" s="126" customFormat="1" ht="52.5" customHeight="1" outlineLevel="1" spans="1:10">
      <c r="A12" s="165"/>
      <c r="B12" s="165"/>
      <c r="C12" s="165" t="s">
        <v>309</v>
      </c>
      <c r="D12" s="165" t="s">
        <v>334</v>
      </c>
      <c r="E12" s="165" t="s">
        <v>335</v>
      </c>
      <c r="F12" s="165" t="s">
        <v>319</v>
      </c>
      <c r="G12" s="164" t="s">
        <v>320</v>
      </c>
      <c r="H12" s="164" t="s">
        <v>314</v>
      </c>
      <c r="I12" s="165" t="s">
        <v>315</v>
      </c>
      <c r="J12" s="165" t="s">
        <v>336</v>
      </c>
    </row>
    <row r="13" s="126" customFormat="1" ht="52.5" customHeight="1" outlineLevel="1" spans="1:10">
      <c r="A13" s="165"/>
      <c r="B13" s="165"/>
      <c r="C13" s="165" t="s">
        <v>309</v>
      </c>
      <c r="D13" s="165" t="s">
        <v>317</v>
      </c>
      <c r="E13" s="165" t="s">
        <v>337</v>
      </c>
      <c r="F13" s="165" t="s">
        <v>312</v>
      </c>
      <c r="G13" s="164" t="s">
        <v>313</v>
      </c>
      <c r="H13" s="164" t="s">
        <v>314</v>
      </c>
      <c r="I13" s="165" t="s">
        <v>315</v>
      </c>
      <c r="J13" s="165" t="s">
        <v>338</v>
      </c>
    </row>
    <row r="14" s="126" customFormat="1" ht="52.5" customHeight="1" outlineLevel="1" spans="1:10">
      <c r="A14" s="165"/>
      <c r="B14" s="165"/>
      <c r="C14" s="165" t="s">
        <v>322</v>
      </c>
      <c r="D14" s="165" t="s">
        <v>323</v>
      </c>
      <c r="E14" s="165" t="s">
        <v>339</v>
      </c>
      <c r="F14" s="165" t="s">
        <v>319</v>
      </c>
      <c r="G14" s="164" t="s">
        <v>320</v>
      </c>
      <c r="H14" s="164" t="s">
        <v>314</v>
      </c>
      <c r="I14" s="165" t="s">
        <v>315</v>
      </c>
      <c r="J14" s="165" t="s">
        <v>340</v>
      </c>
    </row>
    <row r="15" s="126" customFormat="1" ht="52.5" customHeight="1" outlineLevel="1" spans="1:10">
      <c r="A15" s="165"/>
      <c r="B15" s="165"/>
      <c r="C15" s="165" t="s">
        <v>326</v>
      </c>
      <c r="D15" s="165" t="s">
        <v>327</v>
      </c>
      <c r="E15" s="165" t="s">
        <v>341</v>
      </c>
      <c r="F15" s="165" t="s">
        <v>319</v>
      </c>
      <c r="G15" s="164" t="s">
        <v>320</v>
      </c>
      <c r="H15" s="164" t="s">
        <v>314</v>
      </c>
      <c r="I15" s="165" t="s">
        <v>315</v>
      </c>
      <c r="J15" s="165" t="s">
        <v>342</v>
      </c>
    </row>
    <row r="16" s="126" customFormat="1" ht="79" customHeight="1" outlineLevel="1" spans="1:10">
      <c r="A16" s="165" t="s">
        <v>270</v>
      </c>
      <c r="B16" s="165" t="s">
        <v>343</v>
      </c>
      <c r="C16" s="165" t="s">
        <v>309</v>
      </c>
      <c r="D16" s="165" t="s">
        <v>310</v>
      </c>
      <c r="E16" s="165" t="s">
        <v>344</v>
      </c>
      <c r="F16" s="165" t="s">
        <v>312</v>
      </c>
      <c r="G16" s="164" t="s">
        <v>345</v>
      </c>
      <c r="H16" s="164" t="s">
        <v>346</v>
      </c>
      <c r="I16" s="165" t="s">
        <v>315</v>
      </c>
      <c r="J16" s="165" t="s">
        <v>347</v>
      </c>
    </row>
    <row r="17" s="126" customFormat="1" ht="52.5" customHeight="1" outlineLevel="1" spans="1:10">
      <c r="A17" s="165"/>
      <c r="B17" s="165"/>
      <c r="C17" s="165" t="s">
        <v>309</v>
      </c>
      <c r="D17" s="165" t="s">
        <v>334</v>
      </c>
      <c r="E17" s="165" t="s">
        <v>348</v>
      </c>
      <c r="F17" s="165" t="s">
        <v>319</v>
      </c>
      <c r="G17" s="164" t="s">
        <v>320</v>
      </c>
      <c r="H17" s="164" t="s">
        <v>314</v>
      </c>
      <c r="I17" s="165" t="s">
        <v>315</v>
      </c>
      <c r="J17" s="165" t="s">
        <v>349</v>
      </c>
    </row>
    <row r="18" s="126" customFormat="1" ht="52.5" customHeight="1" outlineLevel="1" spans="1:10">
      <c r="A18" s="165"/>
      <c r="B18" s="165"/>
      <c r="C18" s="165" t="s">
        <v>309</v>
      </c>
      <c r="D18" s="165" t="s">
        <v>317</v>
      </c>
      <c r="E18" s="165" t="s">
        <v>350</v>
      </c>
      <c r="F18" s="165" t="s">
        <v>312</v>
      </c>
      <c r="G18" s="164" t="s">
        <v>313</v>
      </c>
      <c r="H18" s="164" t="s">
        <v>314</v>
      </c>
      <c r="I18" s="165" t="s">
        <v>315</v>
      </c>
      <c r="J18" s="165" t="s">
        <v>351</v>
      </c>
    </row>
    <row r="19" s="126" customFormat="1" ht="86" customHeight="1" outlineLevel="1" spans="1:10">
      <c r="A19" s="165"/>
      <c r="B19" s="165"/>
      <c r="C19" s="165" t="s">
        <v>322</v>
      </c>
      <c r="D19" s="165" t="s">
        <v>323</v>
      </c>
      <c r="E19" s="165" t="s">
        <v>352</v>
      </c>
      <c r="F19" s="165" t="s">
        <v>319</v>
      </c>
      <c r="G19" s="164" t="s">
        <v>320</v>
      </c>
      <c r="H19" s="164" t="s">
        <v>314</v>
      </c>
      <c r="I19" s="165" t="s">
        <v>315</v>
      </c>
      <c r="J19" s="165" t="s">
        <v>353</v>
      </c>
    </row>
    <row r="20" s="126" customFormat="1" ht="89" customHeight="1" outlineLevel="1" spans="1:10">
      <c r="A20" s="165"/>
      <c r="B20" s="165"/>
      <c r="C20" s="165" t="s">
        <v>326</v>
      </c>
      <c r="D20" s="165" t="s">
        <v>327</v>
      </c>
      <c r="E20" s="165" t="s">
        <v>354</v>
      </c>
      <c r="F20" s="165" t="s">
        <v>319</v>
      </c>
      <c r="G20" s="164" t="s">
        <v>320</v>
      </c>
      <c r="H20" s="164" t="s">
        <v>314</v>
      </c>
      <c r="I20" s="165" t="s">
        <v>315</v>
      </c>
      <c r="J20" s="165" t="s">
        <v>353</v>
      </c>
    </row>
    <row r="21" s="126" customFormat="1" ht="70" customHeight="1" outlineLevel="1" spans="1:10">
      <c r="A21" s="165" t="s">
        <v>294</v>
      </c>
      <c r="B21" s="165" t="s">
        <v>355</v>
      </c>
      <c r="C21" s="165" t="s">
        <v>309</v>
      </c>
      <c r="D21" s="165" t="s">
        <v>310</v>
      </c>
      <c r="E21" s="165" t="s">
        <v>356</v>
      </c>
      <c r="F21" s="165" t="s">
        <v>312</v>
      </c>
      <c r="G21" s="164" t="s">
        <v>313</v>
      </c>
      <c r="H21" s="164" t="s">
        <v>314</v>
      </c>
      <c r="I21" s="165" t="s">
        <v>315</v>
      </c>
      <c r="J21" s="165" t="s">
        <v>357</v>
      </c>
    </row>
    <row r="22" s="126" customFormat="1" ht="52.5" customHeight="1" outlineLevel="1" spans="1:10">
      <c r="A22" s="165"/>
      <c r="B22" s="165"/>
      <c r="C22" s="165" t="s">
        <v>309</v>
      </c>
      <c r="D22" s="165" t="s">
        <v>334</v>
      </c>
      <c r="E22" s="165" t="s">
        <v>358</v>
      </c>
      <c r="F22" s="165" t="s">
        <v>312</v>
      </c>
      <c r="G22" s="164" t="s">
        <v>313</v>
      </c>
      <c r="H22" s="164" t="s">
        <v>314</v>
      </c>
      <c r="I22" s="165" t="s">
        <v>315</v>
      </c>
      <c r="J22" s="165" t="s">
        <v>359</v>
      </c>
    </row>
    <row r="23" s="126" customFormat="1" ht="52.5" customHeight="1" outlineLevel="1" spans="1:10">
      <c r="A23" s="165"/>
      <c r="B23" s="165"/>
      <c r="C23" s="165" t="s">
        <v>322</v>
      </c>
      <c r="D23" s="165" t="s">
        <v>323</v>
      </c>
      <c r="E23" s="165" t="s">
        <v>360</v>
      </c>
      <c r="F23" s="165" t="s">
        <v>319</v>
      </c>
      <c r="G23" s="164" t="s">
        <v>361</v>
      </c>
      <c r="H23" s="164" t="s">
        <v>362</v>
      </c>
      <c r="I23" s="165" t="s">
        <v>315</v>
      </c>
      <c r="J23" s="165" t="s">
        <v>359</v>
      </c>
    </row>
    <row r="24" s="126" customFormat="1" ht="52.5" customHeight="1" outlineLevel="1" spans="1:10">
      <c r="A24" s="165"/>
      <c r="B24" s="165"/>
      <c r="C24" s="165" t="s">
        <v>326</v>
      </c>
      <c r="D24" s="165" t="s">
        <v>327</v>
      </c>
      <c r="E24" s="165" t="s">
        <v>363</v>
      </c>
      <c r="F24" s="165" t="s">
        <v>319</v>
      </c>
      <c r="G24" s="164" t="s">
        <v>320</v>
      </c>
      <c r="H24" s="164" t="s">
        <v>314</v>
      </c>
      <c r="I24" s="165" t="s">
        <v>315</v>
      </c>
      <c r="J24" s="165" t="s">
        <v>359</v>
      </c>
    </row>
    <row r="25" s="126" customFormat="1" ht="52.5" customHeight="1" outlineLevel="1" spans="1:10">
      <c r="A25" s="165" t="s">
        <v>288</v>
      </c>
      <c r="B25" s="165" t="s">
        <v>355</v>
      </c>
      <c r="C25" s="165" t="s">
        <v>309</v>
      </c>
      <c r="D25" s="165" t="s">
        <v>310</v>
      </c>
      <c r="E25" s="165" t="s">
        <v>364</v>
      </c>
      <c r="F25" s="165" t="s">
        <v>312</v>
      </c>
      <c r="G25" s="164" t="s">
        <v>313</v>
      </c>
      <c r="H25" s="164" t="s">
        <v>314</v>
      </c>
      <c r="I25" s="165" t="s">
        <v>315</v>
      </c>
      <c r="J25" s="165" t="s">
        <v>356</v>
      </c>
    </row>
    <row r="26" s="126" customFormat="1" ht="52.5" customHeight="1" outlineLevel="1" spans="1:10">
      <c r="A26" s="165"/>
      <c r="B26" s="165"/>
      <c r="C26" s="165" t="s">
        <v>309</v>
      </c>
      <c r="D26" s="165" t="s">
        <v>334</v>
      </c>
      <c r="E26" s="165" t="s">
        <v>365</v>
      </c>
      <c r="F26" s="165" t="s">
        <v>312</v>
      </c>
      <c r="G26" s="164" t="s">
        <v>313</v>
      </c>
      <c r="H26" s="164" t="s">
        <v>314</v>
      </c>
      <c r="I26" s="165" t="s">
        <v>315</v>
      </c>
      <c r="J26" s="165" t="s">
        <v>365</v>
      </c>
    </row>
    <row r="27" s="126" customFormat="1" ht="52.5" customHeight="1" outlineLevel="1" spans="1:10">
      <c r="A27" s="165"/>
      <c r="B27" s="165"/>
      <c r="C27" s="165" t="s">
        <v>322</v>
      </c>
      <c r="D27" s="165" t="s">
        <v>366</v>
      </c>
      <c r="E27" s="165" t="s">
        <v>367</v>
      </c>
      <c r="F27" s="165" t="s">
        <v>319</v>
      </c>
      <c r="G27" s="164" t="s">
        <v>320</v>
      </c>
      <c r="H27" s="164" t="s">
        <v>314</v>
      </c>
      <c r="I27" s="165" t="s">
        <v>315</v>
      </c>
      <c r="J27" s="165" t="s">
        <v>288</v>
      </c>
    </row>
    <row r="28" s="126" customFormat="1" ht="52.5" customHeight="1" outlineLevel="1" spans="1:10">
      <c r="A28" s="165"/>
      <c r="B28" s="165"/>
      <c r="C28" s="165" t="s">
        <v>326</v>
      </c>
      <c r="D28" s="165" t="s">
        <v>327</v>
      </c>
      <c r="E28" s="165" t="s">
        <v>368</v>
      </c>
      <c r="F28" s="165" t="s">
        <v>319</v>
      </c>
      <c r="G28" s="164" t="s">
        <v>320</v>
      </c>
      <c r="H28" s="164" t="s">
        <v>314</v>
      </c>
      <c r="I28" s="165" t="s">
        <v>315</v>
      </c>
      <c r="J28" s="165" t="s">
        <v>288</v>
      </c>
    </row>
    <row r="29" s="126" customFormat="1" ht="52.5" customHeight="1" outlineLevel="1" spans="1:10">
      <c r="A29" s="165" t="s">
        <v>265</v>
      </c>
      <c r="B29" s="165" t="s">
        <v>369</v>
      </c>
      <c r="C29" s="165" t="s">
        <v>309</v>
      </c>
      <c r="D29" s="165" t="s">
        <v>310</v>
      </c>
      <c r="E29" s="165" t="s">
        <v>370</v>
      </c>
      <c r="F29" s="165" t="s">
        <v>319</v>
      </c>
      <c r="G29" s="164" t="s">
        <v>371</v>
      </c>
      <c r="H29" s="164" t="s">
        <v>372</v>
      </c>
      <c r="I29" s="165" t="s">
        <v>315</v>
      </c>
      <c r="J29" s="165" t="s">
        <v>373</v>
      </c>
    </row>
    <row r="30" s="126" customFormat="1" ht="52.5" customHeight="1" outlineLevel="1" spans="1:10">
      <c r="A30" s="165"/>
      <c r="B30" s="165"/>
      <c r="C30" s="165" t="s">
        <v>309</v>
      </c>
      <c r="D30" s="165" t="s">
        <v>334</v>
      </c>
      <c r="E30" s="165" t="s">
        <v>374</v>
      </c>
      <c r="F30" s="165" t="s">
        <v>312</v>
      </c>
      <c r="G30" s="164" t="s">
        <v>313</v>
      </c>
      <c r="H30" s="164" t="s">
        <v>314</v>
      </c>
      <c r="I30" s="165" t="s">
        <v>315</v>
      </c>
      <c r="J30" s="165" t="s">
        <v>375</v>
      </c>
    </row>
    <row r="31" s="126" customFormat="1" ht="52.5" customHeight="1" outlineLevel="1" spans="1:10">
      <c r="A31" s="165"/>
      <c r="B31" s="165"/>
      <c r="C31" s="165" t="s">
        <v>309</v>
      </c>
      <c r="D31" s="165" t="s">
        <v>334</v>
      </c>
      <c r="E31" s="165" t="s">
        <v>376</v>
      </c>
      <c r="F31" s="165" t="s">
        <v>312</v>
      </c>
      <c r="G31" s="164" t="s">
        <v>313</v>
      </c>
      <c r="H31" s="164" t="s">
        <v>314</v>
      </c>
      <c r="I31" s="165" t="s">
        <v>315</v>
      </c>
      <c r="J31" s="165" t="s">
        <v>377</v>
      </c>
    </row>
    <row r="32" s="126" customFormat="1" ht="52.5" customHeight="1" outlineLevel="1" spans="1:10">
      <c r="A32" s="165"/>
      <c r="B32" s="165"/>
      <c r="C32" s="165" t="s">
        <v>309</v>
      </c>
      <c r="D32" s="165" t="s">
        <v>317</v>
      </c>
      <c r="E32" s="165" t="s">
        <v>378</v>
      </c>
      <c r="F32" s="165" t="s">
        <v>312</v>
      </c>
      <c r="G32" s="164" t="s">
        <v>313</v>
      </c>
      <c r="H32" s="164" t="s">
        <v>314</v>
      </c>
      <c r="I32" s="165" t="s">
        <v>315</v>
      </c>
      <c r="J32" s="165" t="s">
        <v>379</v>
      </c>
    </row>
    <row r="33" s="126" customFormat="1" ht="52.5" customHeight="1" outlineLevel="1" spans="1:10">
      <c r="A33" s="165"/>
      <c r="B33" s="165"/>
      <c r="C33" s="165" t="s">
        <v>322</v>
      </c>
      <c r="D33" s="165" t="s">
        <v>323</v>
      </c>
      <c r="E33" s="165" t="s">
        <v>380</v>
      </c>
      <c r="F33" s="165" t="s">
        <v>319</v>
      </c>
      <c r="G33" s="164" t="s">
        <v>320</v>
      </c>
      <c r="H33" s="164" t="s">
        <v>314</v>
      </c>
      <c r="I33" s="165" t="s">
        <v>315</v>
      </c>
      <c r="J33" s="165" t="s">
        <v>381</v>
      </c>
    </row>
    <row r="34" s="126" customFormat="1" ht="52.5" customHeight="1" outlineLevel="1" spans="1:10">
      <c r="A34" s="165"/>
      <c r="B34" s="165"/>
      <c r="C34" s="165" t="s">
        <v>326</v>
      </c>
      <c r="D34" s="165" t="s">
        <v>327</v>
      </c>
      <c r="E34" s="165" t="s">
        <v>382</v>
      </c>
      <c r="F34" s="165" t="s">
        <v>319</v>
      </c>
      <c r="G34" s="164" t="s">
        <v>320</v>
      </c>
      <c r="H34" s="164" t="s">
        <v>314</v>
      </c>
      <c r="I34" s="165" t="s">
        <v>315</v>
      </c>
      <c r="J34" s="165" t="s">
        <v>383</v>
      </c>
    </row>
    <row r="35" s="126" customFormat="1" ht="52.5" customHeight="1" outlineLevel="1" spans="1:10">
      <c r="A35" s="165" t="s">
        <v>284</v>
      </c>
      <c r="B35" s="165" t="s">
        <v>384</v>
      </c>
      <c r="C35" s="165" t="s">
        <v>309</v>
      </c>
      <c r="D35" s="165" t="s">
        <v>310</v>
      </c>
      <c r="E35" s="165" t="s">
        <v>385</v>
      </c>
      <c r="F35" s="165" t="s">
        <v>312</v>
      </c>
      <c r="G35" s="164" t="s">
        <v>386</v>
      </c>
      <c r="H35" s="164" t="s">
        <v>387</v>
      </c>
      <c r="I35" s="165" t="s">
        <v>315</v>
      </c>
      <c r="J35" s="165" t="s">
        <v>388</v>
      </c>
    </row>
    <row r="36" s="126" customFormat="1" ht="52.5" customHeight="1" outlineLevel="1" spans="1:10">
      <c r="A36" s="165"/>
      <c r="B36" s="165"/>
      <c r="C36" s="165" t="s">
        <v>309</v>
      </c>
      <c r="D36" s="165" t="s">
        <v>334</v>
      </c>
      <c r="E36" s="165" t="s">
        <v>389</v>
      </c>
      <c r="F36" s="165" t="s">
        <v>312</v>
      </c>
      <c r="G36" s="164" t="s">
        <v>313</v>
      </c>
      <c r="H36" s="164" t="s">
        <v>314</v>
      </c>
      <c r="I36" s="165" t="s">
        <v>315</v>
      </c>
      <c r="J36" s="165" t="s">
        <v>390</v>
      </c>
    </row>
    <row r="37" s="126" customFormat="1" ht="52.5" customHeight="1" outlineLevel="1" spans="1:10">
      <c r="A37" s="165"/>
      <c r="B37" s="165"/>
      <c r="C37" s="165" t="s">
        <v>309</v>
      </c>
      <c r="D37" s="165" t="s">
        <v>317</v>
      </c>
      <c r="E37" s="165" t="s">
        <v>391</v>
      </c>
      <c r="F37" s="165" t="s">
        <v>312</v>
      </c>
      <c r="G37" s="164" t="s">
        <v>313</v>
      </c>
      <c r="H37" s="164" t="s">
        <v>314</v>
      </c>
      <c r="I37" s="165" t="s">
        <v>315</v>
      </c>
      <c r="J37" s="165" t="s">
        <v>392</v>
      </c>
    </row>
    <row r="38" s="126" customFormat="1" ht="52.5" customHeight="1" outlineLevel="1" spans="1:10">
      <c r="A38" s="165"/>
      <c r="B38" s="165"/>
      <c r="C38" s="165" t="s">
        <v>322</v>
      </c>
      <c r="D38" s="165" t="s">
        <v>323</v>
      </c>
      <c r="E38" s="165" t="s">
        <v>393</v>
      </c>
      <c r="F38" s="165" t="s">
        <v>319</v>
      </c>
      <c r="G38" s="164" t="s">
        <v>320</v>
      </c>
      <c r="H38" s="164" t="s">
        <v>314</v>
      </c>
      <c r="I38" s="165" t="s">
        <v>315</v>
      </c>
      <c r="J38" s="165" t="s">
        <v>394</v>
      </c>
    </row>
    <row r="39" s="126" customFormat="1" ht="52.5" customHeight="1" outlineLevel="1" spans="1:10">
      <c r="A39" s="165"/>
      <c r="B39" s="165"/>
      <c r="C39" s="165" t="s">
        <v>326</v>
      </c>
      <c r="D39" s="165" t="s">
        <v>327</v>
      </c>
      <c r="E39" s="165" t="s">
        <v>327</v>
      </c>
      <c r="F39" s="165" t="s">
        <v>319</v>
      </c>
      <c r="G39" s="164" t="s">
        <v>320</v>
      </c>
      <c r="H39" s="164" t="s">
        <v>314</v>
      </c>
      <c r="I39" s="165" t="s">
        <v>315</v>
      </c>
      <c r="J39" s="165" t="s">
        <v>388</v>
      </c>
    </row>
    <row r="40" s="126" customFormat="1" ht="52.5" customHeight="1" outlineLevel="1" spans="1:10">
      <c r="A40" s="165" t="s">
        <v>286</v>
      </c>
      <c r="B40" s="165" t="s">
        <v>395</v>
      </c>
      <c r="C40" s="165" t="s">
        <v>309</v>
      </c>
      <c r="D40" s="165" t="s">
        <v>310</v>
      </c>
      <c r="E40" s="165" t="s">
        <v>396</v>
      </c>
      <c r="F40" s="165" t="s">
        <v>312</v>
      </c>
      <c r="G40" s="164" t="s">
        <v>345</v>
      </c>
      <c r="H40" s="164" t="s">
        <v>387</v>
      </c>
      <c r="I40" s="165" t="s">
        <v>315</v>
      </c>
      <c r="J40" s="165" t="s">
        <v>397</v>
      </c>
    </row>
    <row r="41" s="126" customFormat="1" ht="52.5" customHeight="1" outlineLevel="1" spans="1:10">
      <c r="A41" s="165"/>
      <c r="B41" s="165"/>
      <c r="C41" s="165" t="s">
        <v>309</v>
      </c>
      <c r="D41" s="165" t="s">
        <v>334</v>
      </c>
      <c r="E41" s="165" t="s">
        <v>398</v>
      </c>
      <c r="F41" s="165" t="s">
        <v>319</v>
      </c>
      <c r="G41" s="164" t="s">
        <v>320</v>
      </c>
      <c r="H41" s="164" t="s">
        <v>314</v>
      </c>
      <c r="I41" s="165" t="s">
        <v>315</v>
      </c>
      <c r="J41" s="165" t="s">
        <v>399</v>
      </c>
    </row>
    <row r="42" s="126" customFormat="1" ht="52.5" customHeight="1" outlineLevel="1" spans="1:10">
      <c r="A42" s="165"/>
      <c r="B42" s="165"/>
      <c r="C42" s="165" t="s">
        <v>309</v>
      </c>
      <c r="D42" s="165" t="s">
        <v>317</v>
      </c>
      <c r="E42" s="165" t="s">
        <v>400</v>
      </c>
      <c r="F42" s="165" t="s">
        <v>312</v>
      </c>
      <c r="G42" s="164" t="s">
        <v>313</v>
      </c>
      <c r="H42" s="164" t="s">
        <v>314</v>
      </c>
      <c r="I42" s="165" t="s">
        <v>315</v>
      </c>
      <c r="J42" s="165" t="s">
        <v>401</v>
      </c>
    </row>
    <row r="43" s="126" customFormat="1" ht="52.5" customHeight="1" outlineLevel="1" spans="1:10">
      <c r="A43" s="165"/>
      <c r="B43" s="165"/>
      <c r="C43" s="165" t="s">
        <v>322</v>
      </c>
      <c r="D43" s="165" t="s">
        <v>323</v>
      </c>
      <c r="E43" s="165" t="s">
        <v>402</v>
      </c>
      <c r="F43" s="165" t="s">
        <v>319</v>
      </c>
      <c r="G43" s="164" t="s">
        <v>320</v>
      </c>
      <c r="H43" s="164" t="s">
        <v>314</v>
      </c>
      <c r="I43" s="165" t="s">
        <v>315</v>
      </c>
      <c r="J43" s="165" t="s">
        <v>403</v>
      </c>
    </row>
    <row r="44" s="126" customFormat="1" ht="52.5" customHeight="1" outlineLevel="1" spans="1:10">
      <c r="A44" s="165"/>
      <c r="B44" s="165"/>
      <c r="C44" s="165" t="s">
        <v>326</v>
      </c>
      <c r="D44" s="165" t="s">
        <v>327</v>
      </c>
      <c r="E44" s="165" t="s">
        <v>404</v>
      </c>
      <c r="F44" s="165" t="s">
        <v>319</v>
      </c>
      <c r="G44" s="164" t="s">
        <v>320</v>
      </c>
      <c r="H44" s="164" t="s">
        <v>314</v>
      </c>
      <c r="I44" s="165" t="s">
        <v>315</v>
      </c>
      <c r="J44" s="165" t="s">
        <v>405</v>
      </c>
    </row>
  </sheetData>
  <mergeCells count="18">
    <mergeCell ref="A2:J2"/>
    <mergeCell ref="A3:H3"/>
    <mergeCell ref="A7:A10"/>
    <mergeCell ref="A11:A15"/>
    <mergeCell ref="A16:A20"/>
    <mergeCell ref="A21:A24"/>
    <mergeCell ref="A25:A28"/>
    <mergeCell ref="A29:A34"/>
    <mergeCell ref="A35:A39"/>
    <mergeCell ref="A40:A44"/>
    <mergeCell ref="B7:B10"/>
    <mergeCell ref="B11:B15"/>
    <mergeCell ref="B16:B20"/>
    <mergeCell ref="B21:B24"/>
    <mergeCell ref="B25:B28"/>
    <mergeCell ref="B29:B34"/>
    <mergeCell ref="B35:B39"/>
    <mergeCell ref="B40:B44"/>
  </mergeCells>
  <pageMargins left="0.751388888888889" right="0.751388888888889" top="1" bottom="1" header="0.5" footer="0.5"/>
  <pageSetup paperSize="9" scale="7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韩艺</cp:lastModifiedBy>
  <dcterms:created xsi:type="dcterms:W3CDTF">2026-01-13T14:51:00Z</dcterms:created>
  <dcterms:modified xsi:type="dcterms:W3CDTF">2026-04-07T07:20:31Z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2C115D48CFE34ED5BC4E9B4ABBB5A90E_13</vt:lpwstr>
  </property>
  <property fmtid="{D5CDD505-2E9C-101B-9397-08002B2CF9AE}" pid="3" name="KSOProductBuildVer">
    <vt:lpwstr>2052-12.1.0.18276</vt:lpwstr>
  </property>
</Properties>
</file>