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<sst xmlns="http://schemas.openxmlformats.org/spreadsheetml/2006/main" count="986" uniqueCount="412">
  <si>
    <t>预算01-1表</t>
  </si>
  <si>
    <t>单位：元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</si>
  <si>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</si>
  <si>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</si>
  <si>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</si>
  <si>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</si>
  <si>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</si>
  <si>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</si>
  <si>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</si>
  <si>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</si>
  <si>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</si>
  <si>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</si>
  <si>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</si>
  <si>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</si>
  <si>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</si>
  <si>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</si>
  <si>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</si>
  <si>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</si>
  <si>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</si>
  <si>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</si>
  <si>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</si>
  <si>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</si>
  <si>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</si>
  <si>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</si>
  <si>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</si>
  <si>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</si>
  <si>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</si>
  <si>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</si>
  <si>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</si>
  <si>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</si>
  <si>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</si>
  <si>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</si>
  <si>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</si>
  <si>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</si>
  <si>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</si>
  <si>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</si>
  <si>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</si>
  <si>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</si>
  <si>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</si>
  <si>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</si>
  <si>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</si>
  <si>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</si>
  <si>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</si>
  <si>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</si>
  <si>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</si>
  <si>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</si>
  <si>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</si>
  <si>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</si>
  <si>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</si>
  <si>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</si>
  <si>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</si>
  <si>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</si>
  <si>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</si>
  <si>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</si>
  <si>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</si>
  <si>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</si>
  <si>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</si>
  <si>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</si>
  <si>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</si>
  <si>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</si>
  <si>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</si>
  <si>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</si>
  <si>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</si>
  <si>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</si>
  <si>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</si>
  <si>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</si>
  <si>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</si>
  <si>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</si>
  <si>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</si>
  <si>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</si>
  <si>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652001</t>
  </si>
  <si>
    <t>陇川县陇川农场社区管理委员会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</si>
  <si>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</si>
  <si>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</si>
  <si>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</si>
  <si>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</si>
  <si>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</si>
  <si>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</si>
  <si>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</si>
  <si>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</si>
  <si>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</si>
  <si>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</si>
  <si>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</si>
  <si>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</si>
  <si>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</si>
  <si>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</si>
  <si>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</si>
  <si>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</si>
  <si>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</si>
  <si>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</si>
  <si>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</si>
  <si>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</si>
  <si>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</si>
  <si>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</si>
  <si>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</si>
  <si>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</si>
  <si>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</si>
  <si>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</si>
  <si>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</si>
  <si>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</si>
  <si>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</si>
  <si>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</si>
  <si>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</si>
  <si>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</si>
  <si>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</si>
  <si>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</si>
  <si>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</si>
  <si>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</si>
  <si>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</si>
  <si>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</si>
  <si>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</si>
  <si>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</si>
  <si>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</si>
  <si>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</si>
  <si>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</si>
  <si>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</si>
  <si>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</si>
  <si>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</si>
  <si>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</si>
  <si>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</si>
  <si>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</si>
  <si>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</si>
  <si>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</si>
  <si>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</si>
  <si>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</si>
  <si>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</si>
  <si>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</si>
  <si>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</si>
  <si>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2130105</t>
  </si>
  <si>
    <t>农垦运行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</si>
  <si>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</si>
  <si>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</si>
  <si>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</si>
  <si>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</si>
  <si>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</si>
  <si>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</si>
  <si>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</si>
  <si>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</si>
  <si>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</si>
  <si>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</si>
  <si>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</si>
  <si>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</si>
  <si>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</si>
  <si>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</si>
  <si>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</si>
  <si>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</si>
  <si>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</si>
  <si>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</si>
  <si>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</si>
  <si>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</si>
  <si>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</si>
  <si>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</si>
  <si>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</si>
  <si>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</si>
  <si>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</si>
  <si>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</si>
  <si>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</si>
  <si>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</si>
  <si>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</si>
  <si>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</si>
  <si>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</si>
  <si>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</si>
  <si>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</si>
  <si>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</si>
  <si>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</si>
  <si>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</si>
  <si>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</si>
  <si>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</si>
  <si>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</si>
  <si>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</si>
  <si>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</si>
  <si>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</si>
  <si>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</si>
  <si>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</si>
  <si>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</si>
  <si>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</si>
  <si>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</si>
  <si>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</si>
  <si>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</si>
  <si>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</si>
  <si>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</si>
  <si>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</si>
  <si>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</si>
  <si>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</si>
  <si>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</si>
  <si>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</si>
  <si>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</si>
  <si>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</si>
  <si>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</si>
  <si>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</si>
  <si>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</si>
  <si>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</si>
  <si>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</si>
  <si>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</si>
  <si>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</si>
  <si>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</si>
  <si>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</si>
  <si>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</si>
  <si>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</si>
  <si>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</si>
  <si>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</si>
  <si>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</si>
  <si>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</si>
  <si>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</si>
  <si>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</si>
  <si>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</si>
  <si>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</si>
  <si>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</si>
  <si>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</si>
  <si>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</si>
  <si>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</si>
  <si>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533124210000000013055</t>
  </si>
  <si>
    <t>事业人员支出工资</t>
  </si>
  <si>
    <t>30101</t>
  </si>
  <si>
    <t>基本工资</t>
  </si>
  <si>
    <t>533124210000000013054</t>
  </si>
  <si>
    <t>行政人员支出工资</t>
  </si>
  <si>
    <t>30102</t>
  </si>
  <si>
    <t>津贴补贴</t>
  </si>
  <si>
    <t>30103</t>
  </si>
  <si>
    <t>奖金</t>
  </si>
  <si>
    <t>533124221100000561774</t>
  </si>
  <si>
    <t>获得奖励的公务员一次性奖励</t>
  </si>
  <si>
    <t>533124221100000561776</t>
  </si>
  <si>
    <t>事业人员优秀奖励</t>
  </si>
  <si>
    <t>30107</t>
  </si>
  <si>
    <t>绩效工资</t>
  </si>
  <si>
    <t>533124231100001431355</t>
  </si>
  <si>
    <t>事业人员奖励性绩效改革性补贴</t>
  </si>
  <si>
    <t>533124210000000013056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</si>
  <si>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</si>
  <si>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</si>
  <si>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</si>
  <si>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</si>
  <si>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</si>
  <si>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</si>
  <si>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</si>
  <si>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</si>
  <si>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</si>
  <si>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533124210000000013057</t>
  </si>
  <si>
    <t>30113</t>
  </si>
  <si>
    <t>533124210000000013062</t>
  </si>
  <si>
    <t>一般公用经费</t>
  </si>
  <si>
    <t>30218</t>
  </si>
  <si>
    <t>专用材料费</t>
  </si>
  <si>
    <t>533124261100005044623</t>
  </si>
  <si>
    <t>公用经费安排的公务用车运行维护费</t>
  </si>
  <si>
    <t>30231</t>
  </si>
  <si>
    <t>公务用车运行维护费</t>
  </si>
  <si>
    <t>533124221100000709029</t>
  </si>
  <si>
    <t>公用经费安排的公务接待费</t>
  </si>
  <si>
    <t>30217</t>
  </si>
  <si>
    <t>533124261100005044608</t>
  </si>
  <si>
    <t>公用经费安排的工会经费</t>
  </si>
  <si>
    <t>30228</t>
  </si>
  <si>
    <t>工会经费</t>
  </si>
  <si>
    <t>533124261100005063182</t>
  </si>
  <si>
    <t>公用经费安排的其他工资福利支出</t>
  </si>
  <si>
    <t>30114</t>
  </si>
  <si>
    <t>医疗费</t>
  </si>
  <si>
    <t>533124261100005063177</t>
  </si>
  <si>
    <t>公用经费安排的对个人和家庭的补助</t>
  </si>
  <si>
    <t>30305</t>
  </si>
  <si>
    <t>生活补助</t>
  </si>
  <si>
    <t>30201</t>
  </si>
  <si>
    <t>办公费</t>
  </si>
  <si>
    <t>533124210000000013061</t>
  </si>
  <si>
    <t>退休公用经费</t>
  </si>
  <si>
    <t>30299</t>
  </si>
  <si>
    <t>其他商品和服务支出</t>
  </si>
  <si>
    <t>533124210000000013140</t>
  </si>
  <si>
    <t>公务交通补贴</t>
  </si>
  <si>
    <t>30239</t>
  </si>
  <si>
    <t>其他交通费用</t>
  </si>
  <si>
    <t>533124251100003771742</t>
  </si>
  <si>
    <t>财政补差人员</t>
  </si>
  <si>
    <t>533124221100000561758</t>
  </si>
  <si>
    <t>生产队管理人员补助</t>
  </si>
  <si>
    <t>533124261100005013407</t>
  </si>
  <si>
    <t>社区委员会副主任资金</t>
  </si>
  <si>
    <t>533124261100005013439</t>
  </si>
  <si>
    <t>社区党组织副书记资金</t>
  </si>
  <si>
    <t>533124261100005013440</t>
  </si>
  <si>
    <t>社区监督委员会主任资金</t>
  </si>
  <si>
    <t>533124261100005013441</t>
  </si>
  <si>
    <t>社区委员资金</t>
  </si>
  <si>
    <t>533124261100005032931</t>
  </si>
  <si>
    <t>社区干部“一肩挑”资金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</si>
  <si>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</si>
  <si>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</si>
  <si>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</si>
  <si>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</si>
  <si>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</si>
  <si>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</si>
  <si>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</si>
  <si>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陇川农场自有资金</t>
  </si>
  <si>
    <t>专项业务类</t>
  </si>
  <si>
    <t>533124251100003785054</t>
  </si>
  <si>
    <t>农垦农场税费改革转移支付资金</t>
  </si>
  <si>
    <t>533124231100001369212</t>
  </si>
  <si>
    <t>30310</t>
  </si>
  <si>
    <t>个人农业生产补贴</t>
  </si>
  <si>
    <t>30905</t>
  </si>
  <si>
    <t>基础设施建设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</si>
  <si>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</si>
  <si>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</si>
  <si>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</si>
  <si>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</si>
  <si>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</si>
  <si>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</si>
  <si>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</si>
  <si>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</si>
  <si>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</si>
  <si>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</si>
  <si>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</si>
  <si>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按时发放2026年度税改面积职工直补和有序开展相关工程项目。</t>
  </si>
  <si>
    <t>产出指标</t>
  </si>
  <si>
    <t>质量指标</t>
  </si>
  <si>
    <t>获补对象准确率</t>
  </si>
  <si>
    <t>=</t>
  </si>
  <si>
    <t>100</t>
  </si>
  <si>
    <t>%</t>
  </si>
  <si>
    <t>定量指标</t>
  </si>
  <si>
    <t>反映获补助对象认定的准确性情况。
获补对象准确率=抽检符合标准的补助对象数/抽检实际补助对象数*100%</t>
  </si>
  <si>
    <t>时效指标</t>
  </si>
  <si>
    <t>发放及时率</t>
  </si>
  <si>
    <t>≥</t>
  </si>
  <si>
    <t>85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</si>
  <si>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</si>
  <si>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</si>
  <si>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</si>
  <si>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</si>
  <si>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90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</si>
  <si>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</si>
  <si>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</si>
  <si>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</si>
  <si>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</si>
  <si>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</si>
  <si>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按时完成上级党委、政府交办的各项工作，并及时支付相关款项。</t>
  </si>
  <si>
    <t>数量指标</t>
  </si>
  <si>
    <t>政策宣传次数</t>
  </si>
  <si>
    <t>次</t>
  </si>
  <si>
    <t>反映补助政策的宣传力度情况。即通过门户网站、报刊、通信、电视、户外广告等对补助政策进行宣传的次数。</t>
  </si>
  <si>
    <t>按时完成上级党委政府交办的各项工作，并及时支付相关款项。</t>
  </si>
  <si>
    <t>计划完成率</t>
  </si>
  <si>
    <t>98</t>
  </si>
  <si>
    <t>计划完成率=在规定时间内宣传任务完成数/宣传任务计划数*100%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</si>
  <si>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</si>
  <si>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</si>
  <si>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</si>
  <si>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</si>
  <si>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</si>
  <si>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</si>
  <si>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</si>
  <si>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</si>
  <si>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</si>
  <si>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</si>
  <si>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</si>
  <si>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</si>
  <si>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</si>
  <si>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</si>
  <si>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</si>
  <si>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</si>
  <si>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</si>
  <si>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</si>
  <si>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</si>
  <si>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</si>
  <si>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</si>
  <si>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农垦农场税费改革转移支付资金税改基础设施部分</t>
  </si>
  <si>
    <t>其他建筑工程</t>
  </si>
  <si>
    <t>项</t>
  </si>
  <si>
    <t>车辆维修和保养服务费</t>
  </si>
  <si>
    <t>车辆维修和保养服务</t>
  </si>
  <si>
    <t>保险费</t>
  </si>
  <si>
    <t>机动车保险服务</t>
  </si>
  <si>
    <t>年</t>
  </si>
  <si>
    <t>油费</t>
  </si>
  <si>
    <t>汽油</t>
  </si>
  <si>
    <t>升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</si>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</sst>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7" xfId="53" applyFont="1" applyAlignme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49" fontId="16" fillId="0" borderId="7" xfId="53" applyFont="1" applyAlignment="1">
      <alignment horizontal="justify" vertical="center"/>
    </xf>
    <xf numFmtId="49" fontId="16" fillId="0" borderId="7" xfId="53" applyFont="1" applyAlignment="1">
      <alignment horizontal="justify"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justify" vertical="center" wrapTex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selection activeCell="I14" sqref="I14"/>
    </sheetView>
  </sheetViews>
  <sheetFormatPr defaultColWidth="10.2857142857143" defaultRowHeight="15" customHeight="1" outlineLevelCol="3"/>
  <cols>
    <col min="1" max="4" width="39.7142857142857" customWidth="1"/>
  </cols>
  <sheetData>
    <row r="1" ht="18.75" customHeight="1" spans="1:4">
      <c r="A1" s="138"/>
      <c r="B1" s="138"/>
      <c r="C1" s="138"/>
      <c r="D1" s="183" t="s">
        <v>0</v>
      </c>
    </row>
    <row r="2" ht="42" customHeight="1" spans="1:4">
      <c r="A2" s="184" t="str">
        <f>"2026"&amp;"年财务收支预算总表"</f>
        <v>2026年财务收支预算总表</v>
      </c>
      <c r="B2" s="184"/>
      <c r="C2" s="184"/>
      <c r="D2" s="184"/>
    </row>
    <row r="3" ht="18.75" customHeight="1" spans="1:4">
      <c r="A3" s="185" t="str">
        <f>"单位名称："&amp;"陇川县陇川农场社区管理委员会"</f>
        <v>单位名称：陇川县陇川农场社区管理委员会</v>
      </c>
      <c r="B3" s="185"/>
      <c r="C3" s="138"/>
      <c r="D3" s="183" t="s">
        <v>1</v>
      </c>
    </row>
    <row r="4" ht="18.75" customHeight="1" spans="1:4">
      <c r="A4" s="141" t="s">
        <v>2</v>
      </c>
      <c r="B4" s="141"/>
      <c r="C4" s="141" t="s">
        <v>3</v>
      </c>
      <c r="D4" s="141"/>
    </row>
    <row r="5" ht="18.75" customHeight="1" spans="1:4">
      <c r="A5" s="141" t="s">
        <v>4</v>
      </c>
      <c r="B5" s="141" t="str">
        <f t="shared" ref="B5:D5" si="0">"2026"&amp;"年预算金额"</f>
        <v>2026年预算金额</v>
      </c>
      <c r="C5" s="141" t="s">
        <v>5</v>
      </c>
      <c r="D5" s="141" t="str">
        <f t="shared" si="0"/>
        <v>2026年预算金额</v>
      </c>
    </row>
    <row r="6" ht="18.75" customHeight="1" spans="1:4">
      <c r="A6" s="186" t="s">
        <v>6</v>
      </c>
      <c r="B6" s="187">
        <v>14084175.34</v>
      </c>
      <c r="C6" s="186" t="s">
        <v>7</v>
      </c>
      <c r="D6" s="187"/>
    </row>
    <row r="7" ht="18.75" customHeight="1" spans="1:4">
      <c r="A7" s="186" t="s">
        <v>8</v>
      </c>
      <c r="B7" s="187"/>
      <c r="C7" s="186" t="s">
        <v>9</v>
      </c>
      <c r="D7" s="187"/>
    </row>
    <row r="8" ht="18.75" customHeight="1" spans="1:4">
      <c r="A8" s="186" t="s">
        <v>10</v>
      </c>
      <c r="B8" s="187"/>
      <c r="C8" s="186" t="s">
        <v>11</v>
      </c>
      <c r="D8" s="187"/>
    </row>
    <row r="9" ht="18.75" customHeight="1" spans="1:4">
      <c r="A9" s="186" t="s">
        <v>12</v>
      </c>
      <c r="B9" s="187"/>
      <c r="C9" s="186" t="s">
        <v>13</v>
      </c>
      <c r="D9" s="187"/>
    </row>
    <row r="10" ht="18.75" customHeight="1" spans="1:4">
      <c r="A10" s="186" t="s">
        <v>14</v>
      </c>
      <c r="B10" s="187">
        <v>300000</v>
      </c>
      <c r="C10" s="186" t="s">
        <v>15</v>
      </c>
      <c r="D10" s="187"/>
    </row>
    <row r="11" ht="18.75" customHeight="1" spans="1:4">
      <c r="A11" s="186" t="s">
        <v>16</v>
      </c>
      <c r="B11" s="187"/>
      <c r="C11" s="186" t="s">
        <v>17</v>
      </c>
      <c r="D11" s="187"/>
    </row>
    <row r="12" ht="18.75" customHeight="1" spans="1:4">
      <c r="A12" s="186" t="s">
        <v>18</v>
      </c>
      <c r="B12" s="187"/>
      <c r="C12" s="186" t="s">
        <v>19</v>
      </c>
      <c r="D12" s="187"/>
    </row>
    <row r="13" ht="18.75" customHeight="1" spans="1:4">
      <c r="A13" s="186" t="s">
        <v>20</v>
      </c>
      <c r="B13" s="187"/>
      <c r="C13" s="186" t="s">
        <v>21</v>
      </c>
      <c r="D13" s="187">
        <v>1368624.31</v>
      </c>
    </row>
    <row r="14" ht="18.75" customHeight="1" spans="1:4">
      <c r="A14" s="186" t="s">
        <v>22</v>
      </c>
      <c r="B14" s="187"/>
      <c r="C14" s="186" t="s">
        <v>23</v>
      </c>
      <c r="D14" s="187">
        <v>492312.03</v>
      </c>
    </row>
    <row r="15" ht="18.75" customHeight="1" spans="1:4">
      <c r="A15" s="186" t="s">
        <v>24</v>
      </c>
      <c r="B15" s="187">
        <v>300000</v>
      </c>
      <c r="C15" s="186" t="s">
        <v>25</v>
      </c>
      <c r="D15" s="187"/>
    </row>
    <row r="16" ht="18.75" customHeight="1" spans="1:4">
      <c r="A16" s="186"/>
      <c r="B16" s="186"/>
      <c r="C16" s="186" t="s">
        <v>26</v>
      </c>
      <c r="D16" s="187"/>
    </row>
    <row r="17" ht="18.75" customHeight="1" spans="1:4">
      <c r="A17" s="186"/>
      <c r="B17" s="186"/>
      <c r="C17" s="186" t="s">
        <v>27</v>
      </c>
      <c r="D17" s="187">
        <v>11997783</v>
      </c>
    </row>
    <row r="18" ht="18.75" customHeight="1" spans="1:4">
      <c r="A18" s="186"/>
      <c r="B18" s="186"/>
      <c r="C18" s="186" t="s">
        <v>28</v>
      </c>
      <c r="D18" s="187"/>
    </row>
    <row r="19" ht="18.75" customHeight="1" spans="1:4">
      <c r="A19" s="186"/>
      <c r="B19" s="186"/>
      <c r="C19" s="186" t="s">
        <v>29</v>
      </c>
      <c r="D19" s="187"/>
    </row>
    <row r="20" ht="18.75" customHeight="1" spans="1:4">
      <c r="A20" s="186"/>
      <c r="B20" s="186"/>
      <c r="C20" s="186" t="s">
        <v>30</v>
      </c>
      <c r="D20" s="187"/>
    </row>
    <row r="21" ht="18.75" customHeight="1" spans="1:4">
      <c r="A21" s="186"/>
      <c r="B21" s="186"/>
      <c r="C21" s="186" t="s">
        <v>31</v>
      </c>
      <c r="D21" s="187"/>
    </row>
    <row r="22" ht="18.75" customHeight="1" spans="1:4">
      <c r="A22" s="186"/>
      <c r="B22" s="186"/>
      <c r="C22" s="186" t="s">
        <v>32</v>
      </c>
      <c r="D22" s="187"/>
    </row>
    <row r="23" ht="18.75" customHeight="1" spans="1:4">
      <c r="A23" s="186"/>
      <c r="B23" s="186"/>
      <c r="C23" s="186" t="s">
        <v>33</v>
      </c>
      <c r="D23" s="187"/>
    </row>
    <row r="24" ht="18.75" customHeight="1" spans="1:4">
      <c r="A24" s="186"/>
      <c r="B24" s="186"/>
      <c r="C24" s="186" t="s">
        <v>34</v>
      </c>
      <c r="D24" s="187">
        <v>525456</v>
      </c>
    </row>
    <row r="25" ht="18.75" customHeight="1" spans="1:4">
      <c r="A25" s="186"/>
      <c r="B25" s="186"/>
      <c r="C25" s="186" t="s">
        <v>35</v>
      </c>
      <c r="D25" s="187"/>
    </row>
    <row r="26" ht="18.75" customHeight="1" spans="1:4">
      <c r="A26" s="186"/>
      <c r="B26" s="186"/>
      <c r="C26" s="186" t="s">
        <v>36</v>
      </c>
      <c r="D26" s="187"/>
    </row>
    <row r="27" ht="18.75" customHeight="1" spans="1:4">
      <c r="A27" s="186"/>
      <c r="B27" s="186"/>
      <c r="C27" s="186" t="s">
        <v>37</v>
      </c>
      <c r="D27" s="187"/>
    </row>
    <row r="28" ht="18.75" customHeight="1" spans="1:4">
      <c r="A28" s="186"/>
      <c r="B28" s="186"/>
      <c r="C28" s="186" t="s">
        <v>38</v>
      </c>
      <c r="D28" s="187"/>
    </row>
    <row r="29" ht="18.75" customHeight="1" spans="1:4">
      <c r="A29" s="186"/>
      <c r="B29" s="186"/>
      <c r="C29" s="186" t="s">
        <v>39</v>
      </c>
      <c r="D29" s="187"/>
    </row>
    <row r="30" ht="18.75" customHeight="1" spans="1:4">
      <c r="A30" s="186"/>
      <c r="B30" s="186"/>
      <c r="C30" s="186" t="s">
        <v>40</v>
      </c>
      <c r="D30" s="187"/>
    </row>
    <row r="31" ht="18.75" customHeight="1" spans="1:4">
      <c r="A31" s="186"/>
      <c r="B31" s="186"/>
      <c r="C31" s="186" t="s">
        <v>41</v>
      </c>
      <c r="D31" s="187"/>
    </row>
    <row r="32" ht="18.75" customHeight="1" spans="1:4">
      <c r="A32" s="186"/>
      <c r="B32" s="187"/>
      <c r="C32" s="186" t="s">
        <v>42</v>
      </c>
      <c r="D32" s="187"/>
    </row>
    <row r="33" ht="18.75" customHeight="1" spans="1:4">
      <c r="A33" s="186" t="s">
        <v>43</v>
      </c>
      <c r="B33" s="187">
        <v>14384175.34</v>
      </c>
      <c r="C33" s="186" t="s">
        <v>44</v>
      </c>
      <c r="D33" s="187">
        <v>14384175.34</v>
      </c>
    </row>
    <row r="34" ht="18.75" customHeight="1" spans="1:4">
      <c r="A34" s="186" t="s">
        <v>45</v>
      </c>
      <c r="B34" s="187"/>
      <c r="C34" s="186" t="s">
        <v>46</v>
      </c>
      <c r="D34" s="187"/>
    </row>
    <row r="35" ht="18.75" customHeight="1" spans="1:4">
      <c r="A35" s="186" t="s">
        <v>47</v>
      </c>
      <c r="B35" s="187"/>
      <c r="C35" s="186" t="s">
        <v>47</v>
      </c>
      <c r="D35" s="187"/>
    </row>
    <row r="36" ht="18.75" customHeight="1" spans="1:4">
      <c r="A36" s="186" t="s">
        <v>48</v>
      </c>
      <c r="B36" s="187"/>
      <c r="C36" s="186" t="s">
        <v>49</v>
      </c>
      <c r="D36" s="187"/>
    </row>
    <row r="37" ht="18.75" customHeight="1" spans="1:4">
      <c r="A37" s="186" t="s">
        <v>50</v>
      </c>
      <c r="B37" s="187">
        <v>14384175.34</v>
      </c>
      <c r="C37" s="186" t="s">
        <v>51</v>
      </c>
      <c r="D37" s="187">
        <v>14384175.34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showZeros="0" workbookViewId="0">
      <selection activeCell="G29" sqref="G29"/>
    </sheetView>
  </sheetViews>
  <sheetFormatPr defaultColWidth="9.14285714285714" defaultRowHeight="14.25" customHeight="1" outlineLevelCol="5"/>
  <cols>
    <col min="1" max="6" width="33.5904761904762" customWidth="1"/>
  </cols>
  <sheetData>
    <row r="1" ht="12" customHeight="1" spans="1:6">
      <c r="A1" s="115">
        <v>1</v>
      </c>
      <c r="B1" s="116">
        <v>0</v>
      </c>
      <c r="C1" s="115">
        <v>1</v>
      </c>
      <c r="D1" s="91"/>
      <c r="E1" s="91"/>
      <c r="F1" s="114" t="s">
        <v>351</v>
      </c>
    </row>
    <row r="2" ht="26.25" customHeight="1" spans="1:6">
      <c r="A2" s="117" t="str">
        <f>"2026"&amp;"年部门政府性基金预算支出预算表"</f>
        <v>2026年部门政府性基金预算支出预算表</v>
      </c>
      <c r="B2" s="117" t="s">
        <v>352</v>
      </c>
      <c r="C2" s="118"/>
      <c r="D2" s="119"/>
      <c r="E2" s="119"/>
      <c r="F2" s="119"/>
    </row>
    <row r="3" ht="13.5" customHeight="1" spans="1:6">
      <c r="A3" s="120" t="str">
        <f>"单位名称："&amp;"陇川县陇川农场社区管理委员会"</f>
        <v>单位名称：陇川县陇川农场社区管理委员会</v>
      </c>
      <c r="B3" s="120" t="s">
        <v>353</v>
      </c>
      <c r="C3" s="121"/>
      <c r="D3" s="91"/>
      <c r="E3" s="91"/>
      <c r="F3" s="114" t="s">
        <v>1</v>
      </c>
    </row>
    <row r="4" ht="19.5" customHeight="1" spans="1:6">
      <c r="A4" s="58" t="s">
        <v>188</v>
      </c>
      <c r="B4" s="122" t="s">
        <v>73</v>
      </c>
      <c r="C4" s="58" t="s">
        <v>74</v>
      </c>
      <c r="D4" s="35" t="s">
        <v>354</v>
      </c>
      <c r="E4" s="35"/>
      <c r="F4" s="35"/>
    </row>
    <row r="5" ht="18.55" customHeight="1" spans="1:6">
      <c r="A5" s="58"/>
      <c r="B5" s="122"/>
      <c r="C5" s="58"/>
      <c r="D5" s="35" t="s">
        <v>55</v>
      </c>
      <c r="E5" s="35" t="s">
        <v>77</v>
      </c>
      <c r="F5" s="35" t="s">
        <v>78</v>
      </c>
    </row>
    <row r="6" ht="20.25" customHeight="1" spans="1:6">
      <c r="A6" s="58">
        <v>1</v>
      </c>
      <c r="B6" s="123" t="s">
        <v>85</v>
      </c>
      <c r="C6" s="123" t="s">
        <v>86</v>
      </c>
      <c r="D6" s="123" t="s">
        <v>87</v>
      </c>
      <c r="E6" s="123" t="s">
        <v>88</v>
      </c>
      <c r="F6" s="123" t="s">
        <v>89</v>
      </c>
    </row>
    <row r="7" ht="30" customHeight="1" spans="1:6">
      <c r="A7" s="33"/>
      <c r="B7" s="122"/>
      <c r="C7" s="33"/>
      <c r="D7" s="77"/>
      <c r="E7" s="124"/>
      <c r="F7" s="124"/>
    </row>
    <row r="8" ht="30" customHeight="1" spans="1:6">
      <c r="A8" s="22"/>
      <c r="B8" s="22"/>
      <c r="C8" s="22"/>
      <c r="D8" s="77"/>
      <c r="E8" s="124"/>
      <c r="F8" s="124"/>
    </row>
    <row r="9" ht="30" customHeight="1" spans="1:6">
      <c r="A9" s="20" t="s">
        <v>355</v>
      </c>
      <c r="B9" s="20" t="s">
        <v>355</v>
      </c>
      <c r="C9" s="20" t="s">
        <v>355</v>
      </c>
      <c r="D9" s="77"/>
      <c r="E9" s="124"/>
      <c r="F9" s="124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M19" sqref="M19"/>
    </sheetView>
  </sheetViews>
  <sheetFormatPr defaultColWidth="9.14285714285714" defaultRowHeight="14.25" customHeight="1"/>
  <cols>
    <col min="1" max="1" width="16.3428571428571" customWidth="1"/>
    <col min="2" max="2" width="17.1428571428571" customWidth="1"/>
    <col min="3" max="3" width="9.62857142857143" customWidth="1"/>
    <col min="4" max="5" width="10.4666666666667" customWidth="1"/>
    <col min="6" max="6" width="11.2857142857143" customWidth="1"/>
    <col min="7" max="8" width="11.847619047619" customWidth="1"/>
    <col min="9" max="9" width="10.2" customWidth="1"/>
    <col min="10" max="10" width="12.5714285714286" customWidth="1"/>
    <col min="11" max="11" width="11.4285714285714" customWidth="1"/>
    <col min="12" max="12" width="10.7714285714286" customWidth="1"/>
    <col min="13" max="13" width="10.7142857142857" customWidth="1"/>
    <col min="14" max="14" width="12.2857142857143" customWidth="1"/>
    <col min="15" max="15" width="12" customWidth="1"/>
    <col min="16" max="16" width="11.7142857142857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2" t="s">
        <v>356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6"/>
      <c r="L2" s="29"/>
      <c r="M2" s="29"/>
      <c r="N2" s="29"/>
      <c r="O2" s="106"/>
      <c r="P2" s="106"/>
      <c r="Q2" s="29"/>
    </row>
    <row r="3" ht="18.75" customHeight="1" spans="1:17">
      <c r="A3" s="44" t="str">
        <f>"单位名称："&amp;"陇川县陇川农场社区管理委员会"</f>
        <v>单位名称：陇川县陇川农场社区管理委员会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7"/>
      <c r="P3" s="107"/>
      <c r="Q3" s="114" t="s">
        <v>1</v>
      </c>
    </row>
    <row r="4" ht="15.75" customHeight="1" spans="1:17">
      <c r="A4" s="11" t="s">
        <v>357</v>
      </c>
      <c r="B4" s="92" t="s">
        <v>358</v>
      </c>
      <c r="C4" s="92" t="s">
        <v>359</v>
      </c>
      <c r="D4" s="92" t="s">
        <v>360</v>
      </c>
      <c r="E4" s="92" t="s">
        <v>361</v>
      </c>
      <c r="F4" s="92" t="s">
        <v>362</v>
      </c>
      <c r="G4" s="47" t="s">
        <v>195</v>
      </c>
      <c r="H4" s="47"/>
      <c r="I4" s="47"/>
      <c r="J4" s="47"/>
      <c r="K4" s="108"/>
      <c r="L4" s="47"/>
      <c r="M4" s="47"/>
      <c r="N4" s="47"/>
      <c r="O4" s="71"/>
      <c r="P4" s="108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55</v>
      </c>
      <c r="H5" s="93" t="s">
        <v>59</v>
      </c>
      <c r="I5" s="93" t="s">
        <v>363</v>
      </c>
      <c r="J5" s="93" t="s">
        <v>364</v>
      </c>
      <c r="K5" s="109" t="s">
        <v>365</v>
      </c>
      <c r="L5" s="110" t="s">
        <v>366</v>
      </c>
      <c r="M5" s="110"/>
      <c r="N5" s="110"/>
      <c r="O5" s="111"/>
      <c r="P5" s="112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58</v>
      </c>
      <c r="I6" s="94"/>
      <c r="J6" s="94"/>
      <c r="K6" s="113"/>
      <c r="L6" s="94" t="s">
        <v>58</v>
      </c>
      <c r="M6" s="94" t="s">
        <v>65</v>
      </c>
      <c r="N6" s="94" t="s">
        <v>367</v>
      </c>
      <c r="O6" s="33" t="s">
        <v>67</v>
      </c>
      <c r="P6" s="113" t="s">
        <v>68</v>
      </c>
      <c r="Q6" s="94" t="s">
        <v>69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71</v>
      </c>
      <c r="B8" s="98"/>
      <c r="C8" s="98"/>
      <c r="D8" s="99"/>
      <c r="E8" s="100"/>
      <c r="F8" s="23">
        <v>1712400</v>
      </c>
      <c r="G8" s="23">
        <v>1712400</v>
      </c>
      <c r="H8" s="23">
        <v>1712400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">
        <v>298</v>
      </c>
      <c r="B9" s="98" t="s">
        <v>368</v>
      </c>
      <c r="C9" s="98" t="s">
        <v>369</v>
      </c>
      <c r="D9" s="101" t="s">
        <v>370</v>
      </c>
      <c r="E9" s="102">
        <v>1</v>
      </c>
      <c r="F9" s="23">
        <v>1695000</v>
      </c>
      <c r="G9" s="23">
        <v>1695000</v>
      </c>
      <c r="H9" s="23">
        <v>1695000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">
        <v>246</v>
      </c>
      <c r="B10" s="98" t="s">
        <v>371</v>
      </c>
      <c r="C10" s="98" t="s">
        <v>372</v>
      </c>
      <c r="D10" s="101" t="s">
        <v>341</v>
      </c>
      <c r="E10" s="102">
        <v>5</v>
      </c>
      <c r="F10" s="23">
        <v>5000</v>
      </c>
      <c r="G10" s="23">
        <v>5000</v>
      </c>
      <c r="H10" s="23">
        <v>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7" t="s">
        <v>246</v>
      </c>
      <c r="B11" s="98" t="s">
        <v>373</v>
      </c>
      <c r="C11" s="98" t="s">
        <v>374</v>
      </c>
      <c r="D11" s="101" t="s">
        <v>375</v>
      </c>
      <c r="E11" s="102">
        <v>1</v>
      </c>
      <c r="F11" s="23">
        <v>3400</v>
      </c>
      <c r="G11" s="23">
        <v>3400</v>
      </c>
      <c r="H11" s="23">
        <v>3400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7" t="s">
        <v>246</v>
      </c>
      <c r="B12" s="98" t="s">
        <v>376</v>
      </c>
      <c r="C12" s="98" t="s">
        <v>377</v>
      </c>
      <c r="D12" s="101" t="s">
        <v>378</v>
      </c>
      <c r="E12" s="102">
        <v>1125</v>
      </c>
      <c r="F12" s="23">
        <v>9000</v>
      </c>
      <c r="G12" s="23">
        <v>9000</v>
      </c>
      <c r="H12" s="23">
        <v>9000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03" t="s">
        <v>355</v>
      </c>
      <c r="B13" s="104"/>
      <c r="C13" s="104"/>
      <c r="D13" s="104"/>
      <c r="E13" s="100"/>
      <c r="F13" s="23">
        <v>1712400</v>
      </c>
      <c r="G13" s="23">
        <v>1712400</v>
      </c>
      <c r="H13" s="23">
        <v>1712400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P11" sqref="P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10.4761904761905" customWidth="1"/>
    <col min="7" max="7" width="12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0"/>
      <c r="N1" s="90" t="s">
        <v>379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"单位名称："&amp;"陇川县陇川农场社区管理委员会"</f>
        <v>单位名称：陇川县陇川农场社区管理委员会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1"/>
      <c r="N3" s="42" t="s">
        <v>1</v>
      </c>
    </row>
    <row r="4" ht="15.75" customHeight="1" spans="1:14">
      <c r="A4" s="11" t="s">
        <v>357</v>
      </c>
      <c r="B4" s="11" t="s">
        <v>380</v>
      </c>
      <c r="C4" s="11" t="s">
        <v>381</v>
      </c>
      <c r="D4" s="12" t="s">
        <v>195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55</v>
      </c>
      <c r="E5" s="11" t="s">
        <v>59</v>
      </c>
      <c r="F5" s="11" t="s">
        <v>363</v>
      </c>
      <c r="G5" s="11" t="s">
        <v>364</v>
      </c>
      <c r="H5" s="11" t="s">
        <v>365</v>
      </c>
      <c r="I5" s="12" t="s">
        <v>366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58</v>
      </c>
      <c r="F6" s="18"/>
      <c r="G6" s="18"/>
      <c r="H6" s="72"/>
      <c r="I6" s="16" t="s">
        <v>58</v>
      </c>
      <c r="J6" s="16" t="s">
        <v>65</v>
      </c>
      <c r="K6" s="16" t="s">
        <v>66</v>
      </c>
      <c r="L6" s="16" t="s">
        <v>67</v>
      </c>
      <c r="M6" s="16" t="s">
        <v>68</v>
      </c>
      <c r="N6" s="16" t="s">
        <v>69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55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0"/>
  <sheetViews>
    <sheetView showZeros="0" workbookViewId="0">
      <selection activeCell="R13" sqref="R13"/>
    </sheetView>
  </sheetViews>
  <sheetFormatPr defaultColWidth="9.14285714285714" defaultRowHeight="14.25" customHeight="1"/>
  <cols>
    <col min="1" max="1" width="37.7142857142857" customWidth="1"/>
    <col min="2" max="13" width="10.0952380952381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81" t="s">
        <v>382</v>
      </c>
    </row>
    <row r="2" ht="27.75" customHeight="1" spans="1:13">
      <c r="A2" s="64" t="str">
        <f>"2026"&amp;"年县对下转移支付预算表"</f>
        <v>2026年县对下转移支付预算表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"/>
    </row>
    <row r="3" customHeight="1" spans="1:13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2"/>
    </row>
    <row r="4" ht="18" customHeight="1" spans="1:13">
      <c r="A4" s="67" t="str">
        <f>"单位名称："&amp;"陇川县陇川农场社区管理委员会"</f>
        <v>单位名称：陇川县陇川农场社区管理委员会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83"/>
    </row>
    <row r="5" ht="19.5" customHeight="1" spans="1:13">
      <c r="A5" s="69" t="s">
        <v>383</v>
      </c>
      <c r="B5" s="12" t="s">
        <v>195</v>
      </c>
      <c r="C5" s="13"/>
      <c r="D5" s="70"/>
      <c r="E5" s="71" t="s">
        <v>384</v>
      </c>
      <c r="F5" s="71"/>
      <c r="G5" s="71"/>
      <c r="H5" s="71"/>
      <c r="I5" s="71"/>
      <c r="J5" s="71"/>
      <c r="K5" s="71"/>
      <c r="L5" s="71"/>
      <c r="M5" s="14"/>
    </row>
    <row r="6" ht="40.5" customHeight="1" spans="1:13">
      <c r="A6" s="72"/>
      <c r="B6" s="73" t="s">
        <v>55</v>
      </c>
      <c r="C6" s="11" t="s">
        <v>59</v>
      </c>
      <c r="D6" s="74" t="s">
        <v>385</v>
      </c>
      <c r="E6" s="74" t="s">
        <v>386</v>
      </c>
      <c r="F6" s="74" t="s">
        <v>387</v>
      </c>
      <c r="G6" s="74" t="s">
        <v>388</v>
      </c>
      <c r="H6" s="74" t="s">
        <v>389</v>
      </c>
      <c r="I6" s="74" t="s">
        <v>390</v>
      </c>
      <c r="J6" s="74" t="s">
        <v>391</v>
      </c>
      <c r="K6" s="74" t="s">
        <v>392</v>
      </c>
      <c r="L6" s="74" t="s">
        <v>393</v>
      </c>
      <c r="M6" s="33" t="s">
        <v>394</v>
      </c>
    </row>
    <row r="7" ht="19.5" customHeight="1" spans="1:13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4">
        <v>13</v>
      </c>
    </row>
    <row r="8" ht="19.5" customHeight="1" spans="1:13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5"/>
    </row>
    <row r="9" ht="19.5" customHeight="1" spans="1:13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24"/>
    </row>
    <row r="10" ht="19.5" customHeight="1" spans="1:13">
      <c r="A10" s="51" t="s">
        <v>55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5"/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"/>
  <sheetViews>
    <sheetView showZeros="0" workbookViewId="0">
      <selection activeCell="K20" sqref="K20"/>
    </sheetView>
  </sheetViews>
  <sheetFormatPr defaultColWidth="9.14285714285714" defaultRowHeight="12" customHeight="1" outlineLevelRow="6"/>
  <cols>
    <col min="1" max="2" width="29.0952380952381" customWidth="1"/>
    <col min="3" max="9" width="12.2" customWidth="1"/>
    <col min="10" max="10" width="29.0952380952381" customWidth="1"/>
  </cols>
  <sheetData>
    <row r="1" customHeight="1" spans="10:10">
      <c r="J1" s="61" t="s">
        <v>395</v>
      </c>
    </row>
    <row r="2" ht="28.5" customHeight="1" spans="1:10">
      <c r="A2" s="54" t="str">
        <f>"2026"&amp;"年县对下转移支付绩效目标表"</f>
        <v>2026年县对下转移支付绩效目标表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"单位名称："&amp;"陇川县陇川农场社区管理委员会"</f>
        <v>单位名称：陇川县陇川农场社区管理委员会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305</v>
      </c>
      <c r="B4" s="34" t="s">
        <v>306</v>
      </c>
      <c r="C4" s="34" t="s">
        <v>307</v>
      </c>
      <c r="D4" s="34" t="s">
        <v>308</v>
      </c>
      <c r="E4" s="34" t="s">
        <v>309</v>
      </c>
      <c r="F4" s="58" t="s">
        <v>310</v>
      </c>
      <c r="G4" s="34" t="s">
        <v>311</v>
      </c>
      <c r="H4" s="58" t="s">
        <v>312</v>
      </c>
      <c r="I4" s="58" t="s">
        <v>313</v>
      </c>
      <c r="J4" s="34" t="s">
        <v>314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9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9.7" customHeight="1" spans="1:10">
      <c r="A7" s="36"/>
      <c r="B7" s="22" t="s">
        <v>396</v>
      </c>
      <c r="C7" s="22" t="s">
        <v>396</v>
      </c>
      <c r="D7" s="22" t="s">
        <v>396</v>
      </c>
      <c r="E7" s="36" t="s">
        <v>396</v>
      </c>
      <c r="F7" s="22" t="s">
        <v>396</v>
      </c>
      <c r="G7" s="36" t="s">
        <v>396</v>
      </c>
      <c r="H7" s="22" t="s">
        <v>396</v>
      </c>
      <c r="I7" s="22" t="s">
        <v>396</v>
      </c>
      <c r="J7" s="36" t="s">
        <v>396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showZeros="0" workbookViewId="0">
      <selection activeCell="G37" sqref="G37"/>
    </sheetView>
  </sheetViews>
  <sheetFormatPr defaultColWidth="9.14285714285714" defaultRowHeight="12" customHeight="1" outlineLevelRow="7" outlineLevelCol="7"/>
  <cols>
    <col min="1" max="8" width="20.0952380952381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397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"单位名称："&amp;"陇川县陇川农场社区管理委员会"</f>
        <v>单位名称：陇川县陇川农场社区管理委员会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188</v>
      </c>
      <c r="B4" s="11" t="s">
        <v>398</v>
      </c>
      <c r="C4" s="11" t="s">
        <v>399</v>
      </c>
      <c r="D4" s="11" t="s">
        <v>400</v>
      </c>
      <c r="E4" s="11" t="s">
        <v>401</v>
      </c>
      <c r="F4" s="46" t="s">
        <v>402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361</v>
      </c>
      <c r="G5" s="34" t="s">
        <v>403</v>
      </c>
      <c r="H5" s="34" t="s">
        <v>404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55</v>
      </c>
      <c r="B8" s="52"/>
      <c r="C8" s="52"/>
      <c r="D8" s="52"/>
      <c r="E8" s="52"/>
      <c r="F8" s="41"/>
      <c r="G8" s="53"/>
      <c r="H8" s="53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2" customWidth="1"/>
    <col min="2" max="3" width="23.847619047619" customWidth="1"/>
    <col min="4" max="4" width="14" customWidth="1"/>
    <col min="5" max="5" width="17.7142857142857" customWidth="1"/>
    <col min="6" max="6" width="15.2857142857143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405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"单位名称："&amp;"陇川县陇川农场社区管理委员会"</f>
        <v>单位名称：陇川县陇川农场社区管理委员会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1</v>
      </c>
    </row>
    <row r="4" ht="21.75" customHeight="1" spans="1:11">
      <c r="A4" s="33" t="s">
        <v>289</v>
      </c>
      <c r="B4" s="33" t="s">
        <v>190</v>
      </c>
      <c r="C4" s="33" t="s">
        <v>290</v>
      </c>
      <c r="D4" s="34" t="s">
        <v>191</v>
      </c>
      <c r="E4" s="34" t="s">
        <v>192</v>
      </c>
      <c r="F4" s="34" t="s">
        <v>291</v>
      </c>
      <c r="G4" s="34" t="s">
        <v>292</v>
      </c>
      <c r="H4" s="35" t="s">
        <v>55</v>
      </c>
      <c r="I4" s="35" t="s">
        <v>406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59</v>
      </c>
      <c r="J5" s="34" t="s">
        <v>60</v>
      </c>
      <c r="K5" s="34" t="s">
        <v>61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58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355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workbookViewId="0">
      <selection activeCell="J13" sqref="J13"/>
    </sheetView>
  </sheetViews>
  <sheetFormatPr defaultColWidth="9.14285714285714" defaultRowHeight="14.25" customHeight="1" outlineLevelCol="6"/>
  <cols>
    <col min="1" max="7" width="23.7142857142857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"单位名称："&amp;"陇川县陇川农场社区管理委员会"</f>
        <v>单位名称：陇川县陇川农场社区管理委员会</v>
      </c>
      <c r="B3" s="7"/>
      <c r="C3" s="7"/>
      <c r="D3" s="7"/>
      <c r="E3" s="8"/>
      <c r="F3" s="8"/>
      <c r="G3" s="9" t="s">
        <v>1</v>
      </c>
    </row>
    <row r="4" ht="21.75" customHeight="1" spans="1:7">
      <c r="A4" s="10" t="s">
        <v>290</v>
      </c>
      <c r="B4" s="10" t="s">
        <v>289</v>
      </c>
      <c r="C4" s="10" t="s">
        <v>190</v>
      </c>
      <c r="D4" s="11" t="s">
        <v>408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71</v>
      </c>
      <c r="B8" s="22"/>
      <c r="C8" s="22"/>
      <c r="D8" s="22"/>
      <c r="E8" s="23">
        <v>4225680</v>
      </c>
      <c r="F8" s="23"/>
      <c r="G8" s="23"/>
    </row>
    <row r="9" ht="52.5" customHeight="1" spans="1:7">
      <c r="A9" s="24"/>
      <c r="B9" s="22" t="s">
        <v>409</v>
      </c>
      <c r="C9" s="22" t="s">
        <v>279</v>
      </c>
      <c r="D9" s="22" t="s">
        <v>410</v>
      </c>
      <c r="E9" s="23">
        <v>134400</v>
      </c>
      <c r="F9" s="23"/>
      <c r="G9" s="23"/>
    </row>
    <row r="10" ht="52.5" customHeight="1" spans="1:7">
      <c r="A10" s="25"/>
      <c r="B10" s="22" t="s">
        <v>409</v>
      </c>
      <c r="C10" s="22" t="s">
        <v>281</v>
      </c>
      <c r="D10" s="22" t="s">
        <v>410</v>
      </c>
      <c r="E10" s="23">
        <v>134400</v>
      </c>
      <c r="F10" s="23"/>
      <c r="G10" s="23"/>
    </row>
    <row r="11" ht="52.5" customHeight="1" spans="1:7">
      <c r="A11" s="25"/>
      <c r="B11" s="22" t="s">
        <v>409</v>
      </c>
      <c r="C11" s="22" t="s">
        <v>283</v>
      </c>
      <c r="D11" s="22" t="s">
        <v>410</v>
      </c>
      <c r="E11" s="23">
        <v>134400</v>
      </c>
      <c r="F11" s="23"/>
      <c r="G11" s="23"/>
    </row>
    <row r="12" ht="52.5" customHeight="1" spans="1:7">
      <c r="A12" s="25"/>
      <c r="B12" s="22" t="s">
        <v>409</v>
      </c>
      <c r="C12" s="22" t="s">
        <v>285</v>
      </c>
      <c r="D12" s="22" t="s">
        <v>410</v>
      </c>
      <c r="E12" s="23">
        <v>268800</v>
      </c>
      <c r="F12" s="23"/>
      <c r="G12" s="23"/>
    </row>
    <row r="13" ht="52.5" customHeight="1" spans="1:7">
      <c r="A13" s="25"/>
      <c r="B13" s="22" t="s">
        <v>409</v>
      </c>
      <c r="C13" s="22" t="s">
        <v>287</v>
      </c>
      <c r="D13" s="22" t="s">
        <v>410</v>
      </c>
      <c r="E13" s="23">
        <v>163680</v>
      </c>
      <c r="F13" s="23"/>
      <c r="G13" s="23"/>
    </row>
    <row r="14" ht="52.5" customHeight="1" spans="1:7">
      <c r="A14" s="25"/>
      <c r="B14" s="22" t="s">
        <v>411</v>
      </c>
      <c r="C14" s="22" t="s">
        <v>298</v>
      </c>
      <c r="D14" s="22" t="s">
        <v>410</v>
      </c>
      <c r="E14" s="23">
        <v>3390000</v>
      </c>
      <c r="F14" s="23"/>
      <c r="G14" s="23"/>
    </row>
    <row r="15" ht="30" customHeight="1" spans="1:7">
      <c r="A15" s="26" t="s">
        <v>55</v>
      </c>
      <c r="B15" s="27" t="s">
        <v>396</v>
      </c>
      <c r="C15" s="27"/>
      <c r="D15" s="28"/>
      <c r="E15" s="23">
        <v>4225680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F20" sqref="F20"/>
    </sheetView>
  </sheetViews>
  <sheetFormatPr defaultColWidth="9.14285714285714" defaultRowHeight="12" customHeight="1"/>
  <cols>
    <col min="1" max="1" width="17.2857142857143" customWidth="1"/>
    <col min="2" max="2" width="18.8571428571429" customWidth="1"/>
    <col min="3" max="4" width="13.4761904761905" customWidth="1"/>
    <col min="5" max="5" width="13.2" customWidth="1"/>
    <col min="6" max="19" width="10.2285714285714" customWidth="1"/>
  </cols>
  <sheetData>
    <row r="1" ht="16.5" customHeight="1" spans="1:17">
      <c r="A1" s="176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0" t="s">
        <v>52</v>
      </c>
      <c r="Q1" s="90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"单位名称："&amp;"陇川县陇川农场社区管理委员会"</f>
        <v>单位名称：陇川县陇川农场社区管理委员会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1</v>
      </c>
      <c r="Q3" s="90"/>
    </row>
    <row r="4" ht="21" customHeight="1" spans="1:19">
      <c r="A4" s="177" t="s">
        <v>53</v>
      </c>
      <c r="B4" s="177" t="s">
        <v>54</v>
      </c>
      <c r="C4" s="11" t="s">
        <v>55</v>
      </c>
      <c r="D4" s="46" t="s">
        <v>56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57</v>
      </c>
      <c r="P4" s="47"/>
      <c r="Q4" s="47"/>
      <c r="R4" s="47"/>
      <c r="S4" s="48"/>
    </row>
    <row r="5" ht="41.25" customHeight="1" spans="1:19">
      <c r="A5" s="178"/>
      <c r="B5" s="178"/>
      <c r="C5" s="16"/>
      <c r="D5" s="16" t="s">
        <v>58</v>
      </c>
      <c r="E5" s="16" t="s">
        <v>59</v>
      </c>
      <c r="F5" s="16" t="s">
        <v>60</v>
      </c>
      <c r="G5" s="16" t="s">
        <v>61</v>
      </c>
      <c r="H5" s="11" t="s">
        <v>62</v>
      </c>
      <c r="I5" s="182" t="s">
        <v>63</v>
      </c>
      <c r="J5" s="182"/>
      <c r="K5" s="182"/>
      <c r="L5" s="182"/>
      <c r="M5" s="182"/>
      <c r="N5" s="182"/>
      <c r="O5" s="11" t="s">
        <v>58</v>
      </c>
      <c r="P5" s="11" t="s">
        <v>59</v>
      </c>
      <c r="Q5" s="11" t="s">
        <v>60</v>
      </c>
      <c r="R5" s="11" t="s">
        <v>61</v>
      </c>
      <c r="S5" s="11" t="s">
        <v>64</v>
      </c>
    </row>
    <row r="6" ht="62" customHeight="1" spans="1:19">
      <c r="A6" s="179"/>
      <c r="B6" s="179"/>
      <c r="C6" s="72"/>
      <c r="D6" s="73"/>
      <c r="E6" s="73"/>
      <c r="F6" s="73"/>
      <c r="G6" s="72"/>
      <c r="H6" s="72"/>
      <c r="I6" s="35" t="s">
        <v>58</v>
      </c>
      <c r="J6" s="33" t="s">
        <v>65</v>
      </c>
      <c r="K6" s="33" t="s">
        <v>66</v>
      </c>
      <c r="L6" s="10" t="s">
        <v>67</v>
      </c>
      <c r="M6" s="10" t="s">
        <v>68</v>
      </c>
      <c r="N6" s="10" t="s">
        <v>69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80" t="s">
        <v>70</v>
      </c>
      <c r="B8" s="180" t="s">
        <v>71</v>
      </c>
      <c r="C8" s="23">
        <v>14384175.34</v>
      </c>
      <c r="D8" s="23">
        <v>14384175.34</v>
      </c>
      <c r="E8" s="23">
        <v>14084175.34</v>
      </c>
      <c r="F8" s="23"/>
      <c r="G8" s="23"/>
      <c r="H8" s="23"/>
      <c r="I8" s="23">
        <v>300000</v>
      </c>
      <c r="J8" s="23"/>
      <c r="K8" s="23"/>
      <c r="L8" s="23"/>
      <c r="M8" s="23"/>
      <c r="N8" s="23">
        <v>300000</v>
      </c>
      <c r="O8" s="23"/>
      <c r="P8" s="23"/>
      <c r="Q8" s="23"/>
      <c r="R8" s="23"/>
      <c r="S8" s="23"/>
    </row>
    <row r="9" ht="30" customHeight="1" spans="1:19">
      <c r="A9" s="12" t="s">
        <v>55</v>
      </c>
      <c r="B9" s="181"/>
      <c r="C9" s="166">
        <v>14384175.34</v>
      </c>
      <c r="D9" s="166">
        <v>14384175.34</v>
      </c>
      <c r="E9" s="166">
        <v>14084175.34</v>
      </c>
      <c r="F9" s="166"/>
      <c r="G9" s="166"/>
      <c r="H9" s="166"/>
      <c r="I9" s="166">
        <v>300000</v>
      </c>
      <c r="J9" s="166"/>
      <c r="K9" s="166"/>
      <c r="L9" s="166"/>
      <c r="M9" s="166"/>
      <c r="N9" s="166">
        <v>300000</v>
      </c>
      <c r="O9" s="166"/>
      <c r="P9" s="166"/>
      <c r="Q9" s="166"/>
      <c r="R9" s="166"/>
      <c r="S9" s="16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selection activeCell="H11" sqref="H11"/>
    </sheetView>
  </sheetViews>
  <sheetFormatPr defaultColWidth="8.84761904761905" defaultRowHeight="15" customHeight="1"/>
  <cols>
    <col min="1" max="1" width="14.4666666666667" customWidth="1"/>
    <col min="2" max="2" width="19.5714285714286" customWidth="1"/>
    <col min="3" max="7" width="14.4666666666667" customWidth="1"/>
    <col min="8" max="8" width="15.5714285714286" customWidth="1"/>
    <col min="9" max="9" width="18.2857142857143" customWidth="1"/>
    <col min="10" max="11" width="14.4666666666667" customWidth="1"/>
    <col min="12" max="12" width="16.1428571428571" customWidth="1"/>
    <col min="13" max="13" width="14.4666666666667" customWidth="1"/>
    <col min="14" max="14" width="17.1428571428571" customWidth="1"/>
    <col min="15" max="15" width="14.4666666666667" customWidth="1"/>
  </cols>
  <sheetData>
    <row r="1" ht="18.75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2" t="s">
        <v>72</v>
      </c>
      <c r="O1" s="42"/>
    </row>
    <row r="2" ht="36" customHeight="1" spans="1:15">
      <c r="A2" s="169" t="str">
        <f>"2026"&amp;"年部门支出预算表"</f>
        <v>2026年部门支出预算表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1" t="str">
        <f>"单位名称："&amp;"陇川县陇川农场社区管理委员会"</f>
        <v>单位名称：陇川县陇川农场社区管理委员会</v>
      </c>
      <c r="B3" s="31"/>
      <c r="C3" s="31"/>
      <c r="D3" s="31"/>
      <c r="E3" s="31"/>
      <c r="F3" s="31"/>
      <c r="G3" s="168"/>
      <c r="H3" s="168"/>
      <c r="I3" s="168"/>
      <c r="J3" s="168"/>
      <c r="K3" s="168"/>
      <c r="L3" s="168"/>
      <c r="M3" s="168"/>
      <c r="N3" s="42" t="s">
        <v>1</v>
      </c>
      <c r="O3" s="42"/>
    </row>
    <row r="4" ht="31.5" customHeight="1" spans="1:15">
      <c r="A4" s="170" t="s">
        <v>73</v>
      </c>
      <c r="B4" s="170" t="s">
        <v>74</v>
      </c>
      <c r="C4" s="170" t="s">
        <v>55</v>
      </c>
      <c r="D4" s="170" t="s">
        <v>59</v>
      </c>
      <c r="E4" s="170"/>
      <c r="F4" s="170"/>
      <c r="G4" s="170" t="s">
        <v>60</v>
      </c>
      <c r="H4" s="170" t="s">
        <v>61</v>
      </c>
      <c r="I4" s="170" t="s">
        <v>75</v>
      </c>
      <c r="J4" s="170" t="s">
        <v>76</v>
      </c>
      <c r="K4" s="170"/>
      <c r="L4" s="170"/>
      <c r="M4" s="170"/>
      <c r="N4" s="170"/>
      <c r="O4" s="170"/>
    </row>
    <row r="5" ht="37.3" customHeight="1" spans="1:15">
      <c r="A5" s="170"/>
      <c r="B5" s="170"/>
      <c r="C5" s="170"/>
      <c r="D5" s="170" t="s">
        <v>58</v>
      </c>
      <c r="E5" s="170" t="s">
        <v>77</v>
      </c>
      <c r="F5" s="170" t="s">
        <v>78</v>
      </c>
      <c r="G5" s="170"/>
      <c r="H5" s="170"/>
      <c r="I5" s="170"/>
      <c r="J5" s="170" t="s">
        <v>58</v>
      </c>
      <c r="K5" s="170" t="s">
        <v>79</v>
      </c>
      <c r="L5" s="170" t="s">
        <v>80</v>
      </c>
      <c r="M5" s="170" t="s">
        <v>81</v>
      </c>
      <c r="N5" s="170" t="s">
        <v>82</v>
      </c>
      <c r="O5" s="170" t="s">
        <v>83</v>
      </c>
    </row>
    <row r="6" ht="18.75" customHeight="1" spans="1:15">
      <c r="A6" s="171" t="s">
        <v>84</v>
      </c>
      <c r="B6" s="171" t="s">
        <v>85</v>
      </c>
      <c r="C6" s="171" t="s">
        <v>86</v>
      </c>
      <c r="D6" s="171" t="s">
        <v>87</v>
      </c>
      <c r="E6" s="171" t="s">
        <v>88</v>
      </c>
      <c r="F6" s="171" t="s">
        <v>89</v>
      </c>
      <c r="G6" s="171" t="s">
        <v>90</v>
      </c>
      <c r="H6" s="171" t="s">
        <v>91</v>
      </c>
      <c r="I6" s="171" t="s">
        <v>92</v>
      </c>
      <c r="J6" s="171" t="s">
        <v>93</v>
      </c>
      <c r="K6" s="171" t="s">
        <v>94</v>
      </c>
      <c r="L6" s="171" t="s">
        <v>95</v>
      </c>
      <c r="M6" s="171" t="s">
        <v>96</v>
      </c>
      <c r="N6" s="171" t="s">
        <v>97</v>
      </c>
      <c r="O6" s="171" t="s">
        <v>98</v>
      </c>
    </row>
    <row r="7" ht="52.5" customHeight="1" spans="1:15">
      <c r="A7" s="172" t="s">
        <v>99</v>
      </c>
      <c r="B7" s="172" t="s">
        <v>100</v>
      </c>
      <c r="C7" s="137">
        <v>1368624.31</v>
      </c>
      <c r="D7" s="137">
        <v>1368624.31</v>
      </c>
      <c r="E7" s="137">
        <v>1368624.31</v>
      </c>
      <c r="F7" s="137"/>
      <c r="G7" s="137"/>
      <c r="H7" s="137"/>
      <c r="I7" s="137"/>
      <c r="J7" s="137"/>
      <c r="K7" s="137"/>
      <c r="L7" s="137"/>
      <c r="M7" s="137"/>
      <c r="N7" s="137"/>
      <c r="O7" s="137"/>
    </row>
    <row r="8" ht="52.5" customHeight="1" spans="1:15">
      <c r="A8" s="173" t="s">
        <v>101</v>
      </c>
      <c r="B8" s="174" t="s">
        <v>102</v>
      </c>
      <c r="C8" s="137">
        <v>1345216.52</v>
      </c>
      <c r="D8" s="137">
        <v>1345216.52</v>
      </c>
      <c r="E8" s="137">
        <v>1345216.52</v>
      </c>
      <c r="F8" s="137"/>
      <c r="G8" s="137"/>
      <c r="H8" s="137"/>
      <c r="I8" s="137"/>
      <c r="J8" s="137"/>
      <c r="K8" s="137"/>
      <c r="L8" s="137"/>
      <c r="M8" s="137"/>
      <c r="N8" s="137"/>
      <c r="O8" s="137"/>
    </row>
    <row r="9" ht="52.5" customHeight="1" spans="1:15">
      <c r="A9" s="175" t="s">
        <v>103</v>
      </c>
      <c r="B9" s="174" t="s">
        <v>104</v>
      </c>
      <c r="C9" s="137">
        <v>4000</v>
      </c>
      <c r="D9" s="137">
        <v>4000</v>
      </c>
      <c r="E9" s="137">
        <v>4000</v>
      </c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0" ht="52.5" customHeight="1" spans="1:15">
      <c r="A10" s="175" t="s">
        <v>105</v>
      </c>
      <c r="B10" s="174" t="s">
        <v>106</v>
      </c>
      <c r="C10" s="137">
        <v>587844.04</v>
      </c>
      <c r="D10" s="137">
        <v>587844.04</v>
      </c>
      <c r="E10" s="137">
        <v>587844.04</v>
      </c>
      <c r="F10" s="137"/>
      <c r="G10" s="137"/>
      <c r="H10" s="137"/>
      <c r="I10" s="137"/>
      <c r="J10" s="137"/>
      <c r="K10" s="137"/>
      <c r="L10" s="137"/>
      <c r="M10" s="137"/>
      <c r="N10" s="137"/>
      <c r="O10" s="137"/>
    </row>
    <row r="11" ht="52.5" customHeight="1" spans="1:15">
      <c r="A11" s="175" t="s">
        <v>107</v>
      </c>
      <c r="B11" s="174" t="s">
        <v>108</v>
      </c>
      <c r="C11" s="137">
        <v>753372.48</v>
      </c>
      <c r="D11" s="137">
        <v>753372.48</v>
      </c>
      <c r="E11" s="137">
        <v>753372.48</v>
      </c>
      <c r="F11" s="137"/>
      <c r="G11" s="137"/>
      <c r="H11" s="137"/>
      <c r="I11" s="137"/>
      <c r="J11" s="137"/>
      <c r="K11" s="137"/>
      <c r="L11" s="137"/>
      <c r="M11" s="137"/>
      <c r="N11" s="137"/>
      <c r="O11" s="137"/>
    </row>
    <row r="12" ht="52.5" customHeight="1" spans="1:15">
      <c r="A12" s="173" t="s">
        <v>109</v>
      </c>
      <c r="B12" s="174" t="s">
        <v>110</v>
      </c>
      <c r="C12" s="137">
        <v>23407.79</v>
      </c>
      <c r="D12" s="137">
        <v>23407.79</v>
      </c>
      <c r="E12" s="137">
        <v>23407.79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</row>
    <row r="13" ht="52.5" customHeight="1" spans="1:15">
      <c r="A13" s="175" t="s">
        <v>111</v>
      </c>
      <c r="B13" s="174" t="s">
        <v>110</v>
      </c>
      <c r="C13" s="137">
        <v>23407.79</v>
      </c>
      <c r="D13" s="137">
        <v>23407.79</v>
      </c>
      <c r="E13" s="137">
        <v>23407.79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</row>
    <row r="14" ht="52.5" customHeight="1" spans="1:15">
      <c r="A14" s="172" t="s">
        <v>112</v>
      </c>
      <c r="B14" s="172" t="s">
        <v>113</v>
      </c>
      <c r="C14" s="137">
        <v>492312.03</v>
      </c>
      <c r="D14" s="137">
        <v>492312.03</v>
      </c>
      <c r="E14" s="137">
        <v>492312.03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ht="52.5" customHeight="1" spans="1:15">
      <c r="A15" s="173" t="s">
        <v>114</v>
      </c>
      <c r="B15" s="174" t="s">
        <v>115</v>
      </c>
      <c r="C15" s="137">
        <v>492312.03</v>
      </c>
      <c r="D15" s="137">
        <v>492312.03</v>
      </c>
      <c r="E15" s="137">
        <v>492312.03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ht="52.5" customHeight="1" spans="1:15">
      <c r="A16" s="175" t="s">
        <v>116</v>
      </c>
      <c r="B16" s="174" t="s">
        <v>117</v>
      </c>
      <c r="C16" s="137">
        <v>140257.12</v>
      </c>
      <c r="D16" s="137">
        <v>140257.12</v>
      </c>
      <c r="E16" s="137">
        <v>140257.12</v>
      </c>
      <c r="F16" s="137"/>
      <c r="G16" s="137"/>
      <c r="H16" s="137"/>
      <c r="I16" s="137"/>
      <c r="J16" s="137"/>
      <c r="K16" s="137"/>
      <c r="L16" s="137"/>
      <c r="M16" s="137"/>
      <c r="N16" s="137"/>
      <c r="O16" s="137"/>
    </row>
    <row r="17" ht="52.5" customHeight="1" spans="1:15">
      <c r="A17" s="175" t="s">
        <v>118</v>
      </c>
      <c r="B17" s="174" t="s">
        <v>119</v>
      </c>
      <c r="C17" s="137">
        <v>179174.71</v>
      </c>
      <c r="D17" s="137">
        <v>179174.71</v>
      </c>
      <c r="E17" s="137">
        <v>179174.71</v>
      </c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ht="52.5" customHeight="1" spans="1:15">
      <c r="A18" s="175" t="s">
        <v>120</v>
      </c>
      <c r="B18" s="174" t="s">
        <v>121</v>
      </c>
      <c r="C18" s="137">
        <v>163463.04</v>
      </c>
      <c r="D18" s="137">
        <v>163463.04</v>
      </c>
      <c r="E18" s="137">
        <v>163463.04</v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19" ht="52.5" customHeight="1" spans="1:15">
      <c r="A19" s="175" t="s">
        <v>122</v>
      </c>
      <c r="B19" s="174" t="s">
        <v>123</v>
      </c>
      <c r="C19" s="137">
        <v>9417.16</v>
      </c>
      <c r="D19" s="137">
        <v>9417.16</v>
      </c>
      <c r="E19" s="137">
        <v>9417.16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ht="52.5" customHeight="1" spans="1:15">
      <c r="A20" s="172" t="s">
        <v>124</v>
      </c>
      <c r="B20" s="172" t="s">
        <v>125</v>
      </c>
      <c r="C20" s="137">
        <v>11997783</v>
      </c>
      <c r="D20" s="137">
        <v>11697783</v>
      </c>
      <c r="E20" s="137">
        <v>8307783</v>
      </c>
      <c r="F20" s="137">
        <v>3390000</v>
      </c>
      <c r="G20" s="137"/>
      <c r="H20" s="137"/>
      <c r="I20" s="137"/>
      <c r="J20" s="137">
        <v>300000</v>
      </c>
      <c r="K20" s="137"/>
      <c r="L20" s="137"/>
      <c r="M20" s="137"/>
      <c r="N20" s="137"/>
      <c r="O20" s="137">
        <v>300000</v>
      </c>
    </row>
    <row r="21" ht="52.5" customHeight="1" spans="1:15">
      <c r="A21" s="173" t="s">
        <v>126</v>
      </c>
      <c r="B21" s="173" t="s">
        <v>127</v>
      </c>
      <c r="C21" s="137">
        <v>11997783</v>
      </c>
      <c r="D21" s="137">
        <v>11697783</v>
      </c>
      <c r="E21" s="137">
        <v>8307783</v>
      </c>
      <c r="F21" s="137">
        <v>3390000</v>
      </c>
      <c r="G21" s="137"/>
      <c r="H21" s="137"/>
      <c r="I21" s="137"/>
      <c r="J21" s="137">
        <v>300000</v>
      </c>
      <c r="K21" s="137"/>
      <c r="L21" s="137"/>
      <c r="M21" s="137"/>
      <c r="N21" s="137"/>
      <c r="O21" s="137">
        <v>300000</v>
      </c>
    </row>
    <row r="22" ht="52.5" customHeight="1" spans="1:15">
      <c r="A22" s="175" t="s">
        <v>128</v>
      </c>
      <c r="B22" s="175" t="s">
        <v>129</v>
      </c>
      <c r="C22" s="137">
        <v>11997783</v>
      </c>
      <c r="D22" s="137">
        <v>11697783</v>
      </c>
      <c r="E22" s="137">
        <v>8307783</v>
      </c>
      <c r="F22" s="137">
        <v>3390000</v>
      </c>
      <c r="G22" s="137"/>
      <c r="H22" s="137"/>
      <c r="I22" s="137"/>
      <c r="J22" s="137">
        <v>300000</v>
      </c>
      <c r="K22" s="137"/>
      <c r="L22" s="137"/>
      <c r="M22" s="137"/>
      <c r="N22" s="137"/>
      <c r="O22" s="137">
        <v>300000</v>
      </c>
    </row>
    <row r="23" ht="52.5" customHeight="1" spans="1:15">
      <c r="A23" s="172" t="s">
        <v>130</v>
      </c>
      <c r="B23" s="172" t="s">
        <v>131</v>
      </c>
      <c r="C23" s="137">
        <v>525456</v>
      </c>
      <c r="D23" s="137">
        <v>525456</v>
      </c>
      <c r="E23" s="137">
        <v>525456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ht="52.5" customHeight="1" spans="1:15">
      <c r="A24" s="173" t="s">
        <v>132</v>
      </c>
      <c r="B24" s="173" t="s">
        <v>133</v>
      </c>
      <c r="C24" s="137">
        <v>525456</v>
      </c>
      <c r="D24" s="137">
        <v>525456</v>
      </c>
      <c r="E24" s="137">
        <v>525456</v>
      </c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ht="52.5" customHeight="1" spans="1:15">
      <c r="A25" s="175" t="s">
        <v>134</v>
      </c>
      <c r="B25" s="175" t="s">
        <v>135</v>
      </c>
      <c r="C25" s="137">
        <v>525456</v>
      </c>
      <c r="D25" s="137">
        <v>525456</v>
      </c>
      <c r="E25" s="137">
        <v>525456</v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ht="30" customHeight="1" spans="1:15">
      <c r="A26" s="171" t="s">
        <v>55</v>
      </c>
      <c r="B26" s="171"/>
      <c r="C26" s="137">
        <v>14384175.34</v>
      </c>
      <c r="D26" s="137">
        <v>14084175.34</v>
      </c>
      <c r="E26" s="137">
        <v>10694175.34</v>
      </c>
      <c r="F26" s="137">
        <v>3390000</v>
      </c>
      <c r="G26" s="137"/>
      <c r="H26" s="137"/>
      <c r="I26" s="137"/>
      <c r="J26" s="137">
        <v>300000</v>
      </c>
      <c r="K26" s="137"/>
      <c r="L26" s="137"/>
      <c r="M26" s="137"/>
      <c r="N26" s="137"/>
      <c r="O26" s="137">
        <v>300000</v>
      </c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G24" sqref="G24"/>
    </sheetView>
  </sheetViews>
  <sheetFormatPr defaultColWidth="9.14285714285714" defaultRowHeight="14.25" customHeight="1" outlineLevelCol="3"/>
  <cols>
    <col min="1" max="4" width="47.1333333333333" customWidth="1"/>
  </cols>
  <sheetData>
    <row r="1" ht="17.25" customHeight="1" spans="1:4">
      <c r="A1" s="45"/>
      <c r="B1" s="45"/>
      <c r="C1" s="45"/>
      <c r="D1" s="90" t="s">
        <v>136</v>
      </c>
    </row>
    <row r="2" ht="30.75" customHeight="1" spans="1:4">
      <c r="A2" s="161" t="str">
        <f>"2026"&amp;"年部门财政拨款收支预算总表"</f>
        <v>2026年部门财政拨款收支预算总表</v>
      </c>
      <c r="B2" s="161"/>
      <c r="C2" s="161"/>
      <c r="D2" s="161"/>
    </row>
    <row r="3" ht="18.75" customHeight="1" spans="1:4">
      <c r="A3" s="31" t="str">
        <f>"单位名称："&amp;"陇川县陇川农场社区管理委员会"</f>
        <v>单位名称：陇川县陇川农场社区管理委员会</v>
      </c>
      <c r="B3" s="162"/>
      <c r="C3" s="162"/>
      <c r="D3" s="91" t="s">
        <v>1</v>
      </c>
    </row>
    <row r="4" ht="19.5" customHeight="1" spans="1:4">
      <c r="A4" s="12" t="s">
        <v>137</v>
      </c>
      <c r="B4" s="14"/>
      <c r="C4" s="12" t="s">
        <v>138</v>
      </c>
      <c r="D4" s="14"/>
    </row>
    <row r="5" ht="21.75" customHeight="1" spans="1:4">
      <c r="A5" s="69" t="s">
        <v>139</v>
      </c>
      <c r="B5" s="11" t="s">
        <v>140</v>
      </c>
      <c r="C5" s="69" t="s">
        <v>141</v>
      </c>
      <c r="D5" s="11" t="s">
        <v>140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142</v>
      </c>
      <c r="B7" s="23">
        <v>14084175.34</v>
      </c>
      <c r="C7" s="87" t="s">
        <v>143</v>
      </c>
      <c r="D7" s="23">
        <v>14084175.34</v>
      </c>
    </row>
    <row r="8" ht="19.5" customHeight="1" spans="1:4">
      <c r="A8" s="87" t="s">
        <v>144</v>
      </c>
      <c r="B8" s="23">
        <v>14084175.34</v>
      </c>
      <c r="C8" s="163" t="s">
        <v>145</v>
      </c>
      <c r="D8" s="23"/>
    </row>
    <row r="9" ht="19.5" customHeight="1" spans="1:4">
      <c r="A9" s="164" t="s">
        <v>146</v>
      </c>
      <c r="B9" s="23"/>
      <c r="C9" s="163" t="s">
        <v>147</v>
      </c>
      <c r="D9" s="23"/>
    </row>
    <row r="10" ht="19.5" customHeight="1" spans="1:4">
      <c r="A10" s="164" t="s">
        <v>148</v>
      </c>
      <c r="B10" s="23"/>
      <c r="C10" s="163" t="s">
        <v>149</v>
      </c>
      <c r="D10" s="23"/>
    </row>
    <row r="11" ht="19.5" customHeight="1" spans="1:4">
      <c r="A11" s="164" t="s">
        <v>150</v>
      </c>
      <c r="B11" s="23"/>
      <c r="C11" s="163" t="s">
        <v>151</v>
      </c>
      <c r="D11" s="23"/>
    </row>
    <row r="12" ht="19.5" customHeight="1" spans="1:4">
      <c r="A12" s="164" t="s">
        <v>144</v>
      </c>
      <c r="B12" s="23"/>
      <c r="C12" s="163" t="s">
        <v>152</v>
      </c>
      <c r="D12" s="23"/>
    </row>
    <row r="13" ht="19.5" customHeight="1" spans="1:4">
      <c r="A13" s="164" t="s">
        <v>146</v>
      </c>
      <c r="B13" s="23"/>
      <c r="C13" s="163" t="s">
        <v>153</v>
      </c>
      <c r="D13" s="23"/>
    </row>
    <row r="14" ht="19.5" customHeight="1" spans="1:4">
      <c r="A14" s="164" t="s">
        <v>148</v>
      </c>
      <c r="B14" s="23"/>
      <c r="C14" s="163" t="s">
        <v>154</v>
      </c>
      <c r="D14" s="23"/>
    </row>
    <row r="15" ht="19.5" customHeight="1" spans="1:4">
      <c r="A15" s="165"/>
      <c r="B15" s="23"/>
      <c r="C15" s="163" t="s">
        <v>155</v>
      </c>
      <c r="D15" s="23">
        <v>1368624.31</v>
      </c>
    </row>
    <row r="16" ht="19.5" customHeight="1" spans="1:4">
      <c r="A16" s="165"/>
      <c r="B16" s="23"/>
      <c r="C16" s="163" t="s">
        <v>156</v>
      </c>
      <c r="D16" s="23">
        <v>492312.03</v>
      </c>
    </row>
    <row r="17" ht="19.5" customHeight="1" spans="1:4">
      <c r="A17" s="165"/>
      <c r="B17" s="23"/>
      <c r="C17" s="163" t="s">
        <v>157</v>
      </c>
      <c r="D17" s="23"/>
    </row>
    <row r="18" ht="19.5" customHeight="1" spans="1:4">
      <c r="A18" s="165"/>
      <c r="B18" s="23"/>
      <c r="C18" s="163" t="s">
        <v>158</v>
      </c>
      <c r="D18" s="23"/>
    </row>
    <row r="19" ht="19.5" customHeight="1" spans="1:4">
      <c r="A19" s="165"/>
      <c r="B19" s="23"/>
      <c r="C19" s="163" t="s">
        <v>159</v>
      </c>
      <c r="D19" s="23">
        <v>11697783</v>
      </c>
    </row>
    <row r="20" ht="19.5" customHeight="1" spans="1:4">
      <c r="A20" s="87"/>
      <c r="B20" s="23"/>
      <c r="C20" s="163" t="s">
        <v>160</v>
      </c>
      <c r="D20" s="23"/>
    </row>
    <row r="21" ht="19.5" customHeight="1" spans="1:4">
      <c r="A21" s="87"/>
      <c r="B21" s="23"/>
      <c r="C21" s="87" t="s">
        <v>161</v>
      </c>
      <c r="D21" s="23"/>
    </row>
    <row r="22" ht="19.5" customHeight="1" spans="1:4">
      <c r="A22" s="87"/>
      <c r="B22" s="23"/>
      <c r="C22" s="87" t="s">
        <v>162</v>
      </c>
      <c r="D22" s="23"/>
    </row>
    <row r="23" ht="19.5" customHeight="1" spans="1:4">
      <c r="A23" s="87"/>
      <c r="B23" s="23"/>
      <c r="C23" s="87" t="s">
        <v>163</v>
      </c>
      <c r="D23" s="23"/>
    </row>
    <row r="24" ht="19.5" customHeight="1" spans="1:4">
      <c r="A24" s="87"/>
      <c r="B24" s="23"/>
      <c r="C24" s="87" t="s">
        <v>164</v>
      </c>
      <c r="D24" s="23"/>
    </row>
    <row r="25" ht="19.5" customHeight="1" spans="1:4">
      <c r="A25" s="87"/>
      <c r="B25" s="23"/>
      <c r="C25" s="87" t="s">
        <v>165</v>
      </c>
      <c r="D25" s="23"/>
    </row>
    <row r="26" ht="19.5" customHeight="1" spans="1:4">
      <c r="A26" s="163"/>
      <c r="B26" s="23"/>
      <c r="C26" s="87" t="s">
        <v>166</v>
      </c>
      <c r="D26" s="23">
        <v>525456</v>
      </c>
    </row>
    <row r="27" ht="19.5" customHeight="1" spans="1:4">
      <c r="A27" s="87"/>
      <c r="B27" s="23"/>
      <c r="C27" s="87" t="s">
        <v>167</v>
      </c>
      <c r="D27" s="23"/>
    </row>
    <row r="28" customHeight="1" spans="1:4">
      <c r="A28" s="87"/>
      <c r="B28" s="23"/>
      <c r="C28" s="164" t="s">
        <v>168</v>
      </c>
      <c r="D28" s="23"/>
    </row>
    <row r="29" ht="19.5" customHeight="1" spans="1:4">
      <c r="A29" s="87"/>
      <c r="B29" s="23"/>
      <c r="C29" s="87" t="s">
        <v>169</v>
      </c>
      <c r="D29" s="23"/>
    </row>
    <row r="30" ht="19.5" customHeight="1" spans="1:4">
      <c r="A30" s="163"/>
      <c r="B30" s="23"/>
      <c r="C30" s="87" t="s">
        <v>170</v>
      </c>
      <c r="D30" s="23"/>
    </row>
    <row r="31" ht="18" customHeight="1" spans="1:4">
      <c r="A31" s="163"/>
      <c r="B31" s="23"/>
      <c r="C31" s="87" t="s">
        <v>171</v>
      </c>
      <c r="D31" s="23"/>
    </row>
    <row r="32" ht="18" customHeight="1" spans="1:4">
      <c r="A32" s="163"/>
      <c r="B32" s="23"/>
      <c r="C32" s="164" t="s">
        <v>172</v>
      </c>
      <c r="D32" s="23"/>
    </row>
    <row r="33" ht="18" customHeight="1" spans="1:4">
      <c r="A33" s="163"/>
      <c r="B33" s="23"/>
      <c r="C33" s="164" t="s">
        <v>173</v>
      </c>
      <c r="D33" s="23"/>
    </row>
    <row r="34" ht="19.5" customHeight="1" spans="1:4">
      <c r="A34" s="163"/>
      <c r="B34" s="166"/>
      <c r="C34" s="87" t="s">
        <v>174</v>
      </c>
      <c r="D34" s="166"/>
    </row>
    <row r="35" ht="19.5" customHeight="1" spans="1:4">
      <c r="A35" s="163"/>
      <c r="B35" s="23"/>
      <c r="C35" s="87" t="s">
        <v>175</v>
      </c>
      <c r="D35" s="23"/>
    </row>
    <row r="36" ht="19.5" customHeight="1" spans="1:4">
      <c r="A36" s="167" t="s">
        <v>50</v>
      </c>
      <c r="B36" s="23">
        <v>14084175.34</v>
      </c>
      <c r="C36" s="167" t="s">
        <v>51</v>
      </c>
      <c r="D36" s="23">
        <v>14084175.34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J24" sqref="J24"/>
    </sheetView>
  </sheetViews>
  <sheetFormatPr defaultColWidth="10.2857142857143" defaultRowHeight="15" customHeight="1" outlineLevelCol="6"/>
  <cols>
    <col min="1" max="1" width="23.7142857142857" customWidth="1"/>
    <col min="2" max="2" width="30.7142857142857" customWidth="1"/>
    <col min="3" max="7" width="23.7142857142857" customWidth="1"/>
  </cols>
  <sheetData>
    <row r="1" ht="18.75" customHeight="1" spans="1:7">
      <c r="A1" s="125"/>
      <c r="B1" s="125"/>
      <c r="C1" s="125"/>
      <c r="D1" s="125"/>
      <c r="E1" s="125"/>
      <c r="F1" s="125"/>
      <c r="G1" s="129" t="s">
        <v>176</v>
      </c>
    </row>
    <row r="2" ht="33" customHeight="1" spans="1:7">
      <c r="A2" s="152" t="str">
        <f>"2026"&amp;"年一般公共预算支出预算表（按功能科目分类）"</f>
        <v>2026年一般公共预算支出预算表（按功能科目分类）</v>
      </c>
      <c r="B2" s="152"/>
      <c r="C2" s="152"/>
      <c r="D2" s="152"/>
      <c r="E2" s="152"/>
      <c r="F2" s="152"/>
      <c r="G2" s="152"/>
    </row>
    <row r="3" ht="18.75" customHeight="1" spans="1:7">
      <c r="A3" s="153" t="str">
        <f>"单位名称："&amp;"陇川县陇川农场社区管理委员会"</f>
        <v>单位名称：陇川县陇川农场社区管理委员会</v>
      </c>
      <c r="B3" s="153"/>
      <c r="C3" s="125"/>
      <c r="D3" s="125"/>
      <c r="E3" s="125"/>
      <c r="F3" s="125"/>
      <c r="G3" s="129" t="s">
        <v>1</v>
      </c>
    </row>
    <row r="4" ht="18.75" customHeight="1" spans="1:7">
      <c r="A4" s="154" t="s">
        <v>177</v>
      </c>
      <c r="B4" s="154"/>
      <c r="C4" s="154" t="s">
        <v>55</v>
      </c>
      <c r="D4" s="154" t="s">
        <v>77</v>
      </c>
      <c r="E4" s="154"/>
      <c r="F4" s="154"/>
      <c r="G4" s="154" t="s">
        <v>78</v>
      </c>
    </row>
    <row r="5" ht="18.75" customHeight="1" spans="1:7">
      <c r="A5" s="154" t="s">
        <v>73</v>
      </c>
      <c r="B5" s="154" t="s">
        <v>74</v>
      </c>
      <c r="C5" s="154"/>
      <c r="D5" s="154" t="s">
        <v>58</v>
      </c>
      <c r="E5" s="154" t="s">
        <v>178</v>
      </c>
      <c r="F5" s="154" t="s">
        <v>179</v>
      </c>
      <c r="G5" s="154"/>
    </row>
    <row r="6" ht="18.75" customHeight="1" spans="1:7">
      <c r="A6" s="154" t="s">
        <v>84</v>
      </c>
      <c r="B6" s="154" t="s">
        <v>85</v>
      </c>
      <c r="C6" s="154" t="s">
        <v>86</v>
      </c>
      <c r="D6" s="154" t="s">
        <v>87</v>
      </c>
      <c r="E6" s="154" t="s">
        <v>88</v>
      </c>
      <c r="F6" s="154" t="s">
        <v>89</v>
      </c>
      <c r="G6" s="154" t="s">
        <v>90</v>
      </c>
    </row>
    <row r="7" ht="18.75" customHeight="1" spans="1:7">
      <c r="A7" s="155" t="s">
        <v>99</v>
      </c>
      <c r="B7" s="155" t="s">
        <v>100</v>
      </c>
      <c r="C7" s="156">
        <v>1368624.31</v>
      </c>
      <c r="D7" s="156">
        <v>1368624.31</v>
      </c>
      <c r="E7" s="156">
        <v>1315624.31</v>
      </c>
      <c r="F7" s="156">
        <v>53000</v>
      </c>
      <c r="G7" s="156"/>
    </row>
    <row r="8" ht="18.75" customHeight="1" outlineLevel="1" spans="1:7">
      <c r="A8" s="157" t="s">
        <v>101</v>
      </c>
      <c r="B8" s="157" t="s">
        <v>102</v>
      </c>
      <c r="C8" s="156">
        <v>1345216.52</v>
      </c>
      <c r="D8" s="156">
        <v>1345216.52</v>
      </c>
      <c r="E8" s="156">
        <v>1292216.52</v>
      </c>
      <c r="F8" s="156">
        <v>53000</v>
      </c>
      <c r="G8" s="156"/>
    </row>
    <row r="9" ht="18.75" customHeight="1" outlineLevel="2" spans="1:7">
      <c r="A9" s="158" t="s">
        <v>103</v>
      </c>
      <c r="B9" s="158" t="s">
        <v>104</v>
      </c>
      <c r="C9" s="156">
        <v>4000</v>
      </c>
      <c r="D9" s="156">
        <v>4000</v>
      </c>
      <c r="E9" s="156"/>
      <c r="F9" s="156">
        <v>4000</v>
      </c>
      <c r="G9" s="156"/>
    </row>
    <row r="10" ht="18.75" customHeight="1" outlineLevel="2" spans="1:7">
      <c r="A10" s="158" t="s">
        <v>105</v>
      </c>
      <c r="B10" s="158" t="s">
        <v>106</v>
      </c>
      <c r="C10" s="156">
        <v>587844.04</v>
      </c>
      <c r="D10" s="156">
        <v>587844.04</v>
      </c>
      <c r="E10" s="156">
        <v>538844.04</v>
      </c>
      <c r="F10" s="156">
        <v>49000</v>
      </c>
      <c r="G10" s="156"/>
    </row>
    <row r="11" ht="24" customHeight="1" outlineLevel="2" spans="1:7">
      <c r="A11" s="158" t="s">
        <v>107</v>
      </c>
      <c r="B11" s="159" t="s">
        <v>108</v>
      </c>
      <c r="C11" s="156">
        <v>753372.48</v>
      </c>
      <c r="D11" s="156">
        <v>753372.48</v>
      </c>
      <c r="E11" s="156">
        <v>753372.48</v>
      </c>
      <c r="F11" s="156"/>
      <c r="G11" s="156"/>
    </row>
    <row r="12" ht="18.75" customHeight="1" outlineLevel="1" spans="1:7">
      <c r="A12" s="157" t="s">
        <v>109</v>
      </c>
      <c r="B12" s="157" t="s">
        <v>110</v>
      </c>
      <c r="C12" s="156">
        <v>23407.79</v>
      </c>
      <c r="D12" s="156">
        <v>23407.79</v>
      </c>
      <c r="E12" s="156">
        <v>23407.79</v>
      </c>
      <c r="F12" s="156"/>
      <c r="G12" s="156"/>
    </row>
    <row r="13" ht="24" customHeight="1" outlineLevel="2" spans="1:7">
      <c r="A13" s="158" t="s">
        <v>111</v>
      </c>
      <c r="B13" s="160" t="s">
        <v>110</v>
      </c>
      <c r="C13" s="156">
        <v>23407.79</v>
      </c>
      <c r="D13" s="156">
        <v>23407.79</v>
      </c>
      <c r="E13" s="156">
        <v>23407.79</v>
      </c>
      <c r="F13" s="156"/>
      <c r="G13" s="156"/>
    </row>
    <row r="14" ht="18.75" customHeight="1" spans="1:7">
      <c r="A14" s="155" t="s">
        <v>112</v>
      </c>
      <c r="B14" s="155" t="s">
        <v>113</v>
      </c>
      <c r="C14" s="156">
        <v>492312.03</v>
      </c>
      <c r="D14" s="156">
        <v>492312.03</v>
      </c>
      <c r="E14" s="156">
        <v>492312.03</v>
      </c>
      <c r="F14" s="156"/>
      <c r="G14" s="156"/>
    </row>
    <row r="15" ht="18.75" customHeight="1" outlineLevel="1" spans="1:7">
      <c r="A15" s="157" t="s">
        <v>114</v>
      </c>
      <c r="B15" s="157" t="s">
        <v>115</v>
      </c>
      <c r="C15" s="156">
        <v>492312.03</v>
      </c>
      <c r="D15" s="156">
        <v>492312.03</v>
      </c>
      <c r="E15" s="156">
        <v>492312.03</v>
      </c>
      <c r="F15" s="156"/>
      <c r="G15" s="156"/>
    </row>
    <row r="16" ht="18.75" customHeight="1" outlineLevel="2" spans="1:7">
      <c r="A16" s="158" t="s">
        <v>116</v>
      </c>
      <c r="B16" s="158" t="s">
        <v>117</v>
      </c>
      <c r="C16" s="156">
        <v>140257.12</v>
      </c>
      <c r="D16" s="156">
        <v>140257.12</v>
      </c>
      <c r="E16" s="156">
        <v>140257.12</v>
      </c>
      <c r="F16" s="156"/>
      <c r="G16" s="156"/>
    </row>
    <row r="17" ht="18.75" customHeight="1" outlineLevel="2" spans="1:7">
      <c r="A17" s="158" t="s">
        <v>118</v>
      </c>
      <c r="B17" s="158" t="s">
        <v>119</v>
      </c>
      <c r="C17" s="156">
        <v>179174.71</v>
      </c>
      <c r="D17" s="156">
        <v>179174.71</v>
      </c>
      <c r="E17" s="156">
        <v>179174.71</v>
      </c>
      <c r="F17" s="156"/>
      <c r="G17" s="156"/>
    </row>
    <row r="18" ht="18.75" customHeight="1" outlineLevel="2" spans="1:7">
      <c r="A18" s="158" t="s">
        <v>120</v>
      </c>
      <c r="B18" s="158" t="s">
        <v>121</v>
      </c>
      <c r="C18" s="156">
        <v>163463.04</v>
      </c>
      <c r="D18" s="156">
        <v>163463.04</v>
      </c>
      <c r="E18" s="156">
        <v>163463.04</v>
      </c>
      <c r="F18" s="156"/>
      <c r="G18" s="156"/>
    </row>
    <row r="19" ht="24" customHeight="1" outlineLevel="2" spans="1:7">
      <c r="A19" s="158" t="s">
        <v>122</v>
      </c>
      <c r="B19" s="160" t="s">
        <v>123</v>
      </c>
      <c r="C19" s="156">
        <v>9417.16</v>
      </c>
      <c r="D19" s="156">
        <v>9417.16</v>
      </c>
      <c r="E19" s="156">
        <v>9417.16</v>
      </c>
      <c r="F19" s="156"/>
      <c r="G19" s="156"/>
    </row>
    <row r="20" ht="18.75" customHeight="1" spans="1:7">
      <c r="A20" s="155" t="s">
        <v>124</v>
      </c>
      <c r="B20" s="155" t="s">
        <v>125</v>
      </c>
      <c r="C20" s="156">
        <v>11697783</v>
      </c>
      <c r="D20" s="156">
        <v>8307783</v>
      </c>
      <c r="E20" s="156">
        <v>7866858</v>
      </c>
      <c r="F20" s="156">
        <v>440925</v>
      </c>
      <c r="G20" s="156">
        <v>3390000</v>
      </c>
    </row>
    <row r="21" ht="18.75" customHeight="1" outlineLevel="1" spans="1:7">
      <c r="A21" s="157" t="s">
        <v>126</v>
      </c>
      <c r="B21" s="157" t="s">
        <v>127</v>
      </c>
      <c r="C21" s="156">
        <v>11697783</v>
      </c>
      <c r="D21" s="156">
        <v>8307783</v>
      </c>
      <c r="E21" s="156">
        <v>7866858</v>
      </c>
      <c r="F21" s="156">
        <v>440925</v>
      </c>
      <c r="G21" s="156">
        <v>3390000</v>
      </c>
    </row>
    <row r="22" ht="18.75" customHeight="1" outlineLevel="2" spans="1:7">
      <c r="A22" s="158" t="s">
        <v>128</v>
      </c>
      <c r="B22" s="158" t="s">
        <v>129</v>
      </c>
      <c r="C22" s="156">
        <v>11697783</v>
      </c>
      <c r="D22" s="156">
        <v>8307783</v>
      </c>
      <c r="E22" s="156">
        <v>7866858</v>
      </c>
      <c r="F22" s="156">
        <v>440925</v>
      </c>
      <c r="G22" s="156">
        <v>3390000</v>
      </c>
    </row>
    <row r="23" ht="18.75" customHeight="1" spans="1:7">
      <c r="A23" s="155" t="s">
        <v>130</v>
      </c>
      <c r="B23" s="155" t="s">
        <v>131</v>
      </c>
      <c r="C23" s="156">
        <v>525456</v>
      </c>
      <c r="D23" s="156">
        <v>525456</v>
      </c>
      <c r="E23" s="156">
        <v>525456</v>
      </c>
      <c r="F23" s="156"/>
      <c r="G23" s="156"/>
    </row>
    <row r="24" ht="18.75" customHeight="1" outlineLevel="1" spans="1:7">
      <c r="A24" s="157" t="s">
        <v>132</v>
      </c>
      <c r="B24" s="157" t="s">
        <v>133</v>
      </c>
      <c r="C24" s="156">
        <v>525456</v>
      </c>
      <c r="D24" s="156">
        <v>525456</v>
      </c>
      <c r="E24" s="156">
        <v>525456</v>
      </c>
      <c r="F24" s="156"/>
      <c r="G24" s="156"/>
    </row>
    <row r="25" ht="18.75" customHeight="1" outlineLevel="2" spans="1:7">
      <c r="A25" s="158" t="s">
        <v>134</v>
      </c>
      <c r="B25" s="158" t="s">
        <v>135</v>
      </c>
      <c r="C25" s="156">
        <v>525456</v>
      </c>
      <c r="D25" s="156">
        <v>525456</v>
      </c>
      <c r="E25" s="156">
        <v>525456</v>
      </c>
      <c r="F25" s="156"/>
      <c r="G25" s="156"/>
    </row>
    <row r="26" ht="18.75" customHeight="1" spans="1:7">
      <c r="A26" s="154" t="s">
        <v>55</v>
      </c>
      <c r="B26" s="154"/>
      <c r="C26" s="156">
        <v>14084175.34</v>
      </c>
      <c r="D26" s="156">
        <v>10694175.34</v>
      </c>
      <c r="E26" s="156">
        <v>10200250.34</v>
      </c>
      <c r="F26" s="156">
        <v>493925</v>
      </c>
      <c r="G26" s="156">
        <v>3390000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24" sqref="E24"/>
    </sheetView>
  </sheetViews>
  <sheetFormatPr defaultColWidth="9.14285714285714" defaultRowHeight="14.25" customHeight="1" outlineLevelRow="6" outlineLevelCol="5"/>
  <cols>
    <col min="1" max="6" width="27.4666666666667" customWidth="1"/>
  </cols>
  <sheetData>
    <row r="1" customHeight="1" spans="1:6">
      <c r="A1" s="143"/>
      <c r="B1" s="143"/>
      <c r="C1" s="144"/>
      <c r="D1" s="1"/>
      <c r="E1" s="1"/>
      <c r="F1" s="145" t="s">
        <v>180</v>
      </c>
    </row>
    <row r="2" ht="33.75" customHeight="1" spans="1:6">
      <c r="A2" s="146" t="str">
        <f>"2026"&amp;"年一般公共预算“三公”经费支出预算表"</f>
        <v>2026年一般公共预算“三公”经费支出预算表</v>
      </c>
      <c r="B2" s="146"/>
      <c r="C2" s="146"/>
      <c r="D2" s="146"/>
      <c r="E2" s="146"/>
      <c r="F2" s="146"/>
    </row>
    <row r="3" ht="21.75" customHeight="1" spans="1:6">
      <c r="A3" s="147" t="str">
        <f>"单位名称："&amp;"陇川县陇川农场社区管理委员会"</f>
        <v>单位名称：陇川县陇川农场社区管理委员会</v>
      </c>
      <c r="B3" s="143"/>
      <c r="C3" s="144"/>
      <c r="D3" s="3"/>
      <c r="E3" s="1"/>
      <c r="F3" s="145" t="s">
        <v>1</v>
      </c>
    </row>
    <row r="4" ht="19.5" customHeight="1" spans="1:6">
      <c r="A4" s="11" t="s">
        <v>181</v>
      </c>
      <c r="B4" s="69" t="s">
        <v>182</v>
      </c>
      <c r="C4" s="12" t="s">
        <v>183</v>
      </c>
      <c r="D4" s="13"/>
      <c r="E4" s="14"/>
      <c r="F4" s="69" t="s">
        <v>184</v>
      </c>
    </row>
    <row r="5" ht="19.5" customHeight="1" spans="1:6">
      <c r="A5" s="18"/>
      <c r="B5" s="72"/>
      <c r="C5" s="35" t="s">
        <v>58</v>
      </c>
      <c r="D5" s="35" t="s">
        <v>185</v>
      </c>
      <c r="E5" s="35" t="s">
        <v>186</v>
      </c>
      <c r="F5" s="72"/>
    </row>
    <row r="6" ht="18.75" customHeight="1" spans="1:6">
      <c r="A6" s="148">
        <v>1</v>
      </c>
      <c r="B6" s="148">
        <v>2</v>
      </c>
      <c r="C6" s="149">
        <v>3</v>
      </c>
      <c r="D6" s="148">
        <v>4</v>
      </c>
      <c r="E6" s="148">
        <v>5</v>
      </c>
      <c r="F6" s="148">
        <v>6</v>
      </c>
    </row>
    <row r="7" ht="24.75" customHeight="1" spans="1:6">
      <c r="A7" s="150">
        <v>24400</v>
      </c>
      <c r="B7" s="150"/>
      <c r="C7" s="151">
        <v>19400</v>
      </c>
      <c r="D7" s="150"/>
      <c r="E7" s="150">
        <v>19400</v>
      </c>
      <c r="F7" s="150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3"/>
  <sheetViews>
    <sheetView showZeros="0" workbookViewId="0">
      <selection activeCell="T11" sqref="T11"/>
    </sheetView>
  </sheetViews>
  <sheetFormatPr defaultColWidth="10.2857142857143" defaultRowHeight="15" customHeight="1"/>
  <cols>
    <col min="1" max="2" width="12.4190476190476" customWidth="1"/>
    <col min="3" max="3" width="15.1428571428571" customWidth="1"/>
    <col min="4" max="5" width="8.83809523809524" customWidth="1"/>
    <col min="6" max="6" width="13.5714285714286" customWidth="1"/>
    <col min="7" max="7" width="14" customWidth="1"/>
    <col min="8" max="8" width="12.9142857142857" customWidth="1"/>
    <col min="9" max="9" width="12.2857142857143" customWidth="1"/>
    <col min="10" max="11" width="8.83809523809524" customWidth="1"/>
    <col min="12" max="12" width="12.2857142857143" customWidth="1"/>
    <col min="13" max="23" width="8.83809523809524" customWidth="1"/>
  </cols>
  <sheetData>
    <row r="1" ht="18.75" customHeight="1" spans="1:2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42" t="s">
        <v>187</v>
      </c>
      <c r="U1" s="142"/>
      <c r="V1" s="142"/>
      <c r="W1" s="142"/>
    </row>
    <row r="2" ht="45.75" customHeight="1" spans="1:23">
      <c r="A2" s="139" t="str">
        <f>"2026"&amp;"年部门基本支出预算表"</f>
        <v>2026年部门基本支出预算表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ht="18.75" customHeight="1" spans="1:23">
      <c r="A3" s="138" t="str">
        <f>"单位名称："&amp;"陇川县陇川农场社区管理委员会"</f>
        <v>单位名称：陇川县陇川农场社区管理委员会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42" t="s">
        <v>1</v>
      </c>
      <c r="U3" s="142"/>
      <c r="V3" s="142"/>
      <c r="W3" s="142"/>
    </row>
    <row r="4" ht="18.75" customHeight="1" spans="1:23">
      <c r="A4" s="140" t="s">
        <v>188</v>
      </c>
      <c r="B4" s="140" t="s">
        <v>189</v>
      </c>
      <c r="C4" s="140" t="s">
        <v>190</v>
      </c>
      <c r="D4" s="140" t="s">
        <v>191</v>
      </c>
      <c r="E4" s="140" t="s">
        <v>192</v>
      </c>
      <c r="F4" s="140" t="s">
        <v>193</v>
      </c>
      <c r="G4" s="140" t="s">
        <v>194</v>
      </c>
      <c r="H4" s="140" t="s">
        <v>195</v>
      </c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</row>
    <row r="5" ht="28.3" customHeight="1" spans="1:23">
      <c r="A5" s="140"/>
      <c r="B5" s="140"/>
      <c r="C5" s="140"/>
      <c r="D5" s="140"/>
      <c r="E5" s="140"/>
      <c r="F5" s="140"/>
      <c r="G5" s="140"/>
      <c r="H5" s="140" t="s">
        <v>196</v>
      </c>
      <c r="I5" s="140" t="s">
        <v>59</v>
      </c>
      <c r="J5" s="140" t="s">
        <v>197</v>
      </c>
      <c r="K5" s="140" t="s">
        <v>198</v>
      </c>
      <c r="L5" s="140" t="s">
        <v>199</v>
      </c>
      <c r="M5" s="140" t="s">
        <v>200</v>
      </c>
      <c r="N5" s="140" t="s">
        <v>201</v>
      </c>
      <c r="O5" s="140" t="s">
        <v>60</v>
      </c>
      <c r="P5" s="140" t="s">
        <v>61</v>
      </c>
      <c r="Q5" s="140" t="s">
        <v>62</v>
      </c>
      <c r="R5" s="140" t="s">
        <v>76</v>
      </c>
      <c r="S5" s="140"/>
      <c r="T5" s="140"/>
      <c r="U5" s="140"/>
      <c r="V5" s="140"/>
      <c r="W5" s="140"/>
    </row>
    <row r="6" ht="24" customHeight="1" spans="1:23">
      <c r="A6" s="140"/>
      <c r="B6" s="140"/>
      <c r="C6" s="140"/>
      <c r="D6" s="140"/>
      <c r="E6" s="140"/>
      <c r="F6" s="140"/>
      <c r="G6" s="140"/>
      <c r="H6" s="140"/>
      <c r="I6" s="140" t="s">
        <v>202</v>
      </c>
      <c r="J6" s="140" t="s">
        <v>197</v>
      </c>
      <c r="K6" s="140" t="s">
        <v>198</v>
      </c>
      <c r="L6" s="140" t="s">
        <v>199</v>
      </c>
      <c r="M6" s="140" t="s">
        <v>200</v>
      </c>
      <c r="N6" s="140" t="s">
        <v>59</v>
      </c>
      <c r="O6" s="140" t="s">
        <v>60</v>
      </c>
      <c r="P6" s="140" t="s">
        <v>61</v>
      </c>
      <c r="Q6" s="140"/>
      <c r="R6" s="140" t="s">
        <v>58</v>
      </c>
      <c r="S6" s="140" t="s">
        <v>65</v>
      </c>
      <c r="T6" s="140" t="s">
        <v>66</v>
      </c>
      <c r="U6" s="140" t="s">
        <v>67</v>
      </c>
      <c r="V6" s="140" t="s">
        <v>68</v>
      </c>
      <c r="W6" s="140" t="s">
        <v>69</v>
      </c>
    </row>
    <row r="7" ht="50" customHeight="1" spans="1:23">
      <c r="A7" s="140"/>
      <c r="B7" s="140"/>
      <c r="C7" s="140"/>
      <c r="D7" s="140"/>
      <c r="E7" s="140"/>
      <c r="F7" s="140"/>
      <c r="G7" s="140"/>
      <c r="H7" s="140"/>
      <c r="I7" s="140" t="s">
        <v>58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ht="18.75" customHeight="1" spans="1:23">
      <c r="A8" s="140" t="s">
        <v>84</v>
      </c>
      <c r="B8" s="140" t="s">
        <v>85</v>
      </c>
      <c r="C8" s="140" t="s">
        <v>86</v>
      </c>
      <c r="D8" s="140" t="s">
        <v>87</v>
      </c>
      <c r="E8" s="140" t="s">
        <v>88</v>
      </c>
      <c r="F8" s="140" t="s">
        <v>89</v>
      </c>
      <c r="G8" s="140" t="s">
        <v>90</v>
      </c>
      <c r="H8" s="140" t="s">
        <v>91</v>
      </c>
      <c r="I8" s="140" t="s">
        <v>92</v>
      </c>
      <c r="J8" s="140" t="s">
        <v>93</v>
      </c>
      <c r="K8" s="140" t="s">
        <v>94</v>
      </c>
      <c r="L8" s="140" t="s">
        <v>95</v>
      </c>
      <c r="M8" s="140" t="s">
        <v>96</v>
      </c>
      <c r="N8" s="140" t="s">
        <v>97</v>
      </c>
      <c r="O8" s="140" t="s">
        <v>98</v>
      </c>
      <c r="P8" s="140" t="s">
        <v>203</v>
      </c>
      <c r="Q8" s="140" t="s">
        <v>204</v>
      </c>
      <c r="R8" s="140" t="s">
        <v>205</v>
      </c>
      <c r="S8" s="140" t="s">
        <v>206</v>
      </c>
      <c r="T8" s="140" t="s">
        <v>207</v>
      </c>
      <c r="U8" s="140" t="s">
        <v>208</v>
      </c>
      <c r="V8" s="140" t="s">
        <v>209</v>
      </c>
      <c r="W8" s="140" t="s">
        <v>210</v>
      </c>
    </row>
    <row r="9" ht="53.25" customHeight="1" spans="1:23">
      <c r="A9" s="135" t="s">
        <v>71</v>
      </c>
      <c r="B9" s="135"/>
      <c r="C9" s="135"/>
      <c r="D9" s="135"/>
      <c r="E9" s="135"/>
      <c r="F9" s="135"/>
      <c r="G9" s="135"/>
      <c r="H9" s="137">
        <v>10694175.34</v>
      </c>
      <c r="I9" s="137">
        <v>10694175.34</v>
      </c>
      <c r="J9" s="137"/>
      <c r="K9" s="137"/>
      <c r="L9" s="137">
        <v>10694175.34</v>
      </c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53.25" customHeight="1" outlineLevel="1" spans="1:23">
      <c r="A10" s="135" t="s">
        <v>71</v>
      </c>
      <c r="B10" s="135" t="s">
        <v>211</v>
      </c>
      <c r="C10" s="135" t="s">
        <v>212</v>
      </c>
      <c r="D10" s="135" t="s">
        <v>128</v>
      </c>
      <c r="E10" s="135" t="s">
        <v>129</v>
      </c>
      <c r="F10" s="135" t="s">
        <v>213</v>
      </c>
      <c r="G10" s="135" t="s">
        <v>214</v>
      </c>
      <c r="H10" s="137">
        <v>1089504</v>
      </c>
      <c r="I10" s="137">
        <v>1089504</v>
      </c>
      <c r="J10" s="137"/>
      <c r="K10" s="137"/>
      <c r="L10" s="137">
        <v>1089504</v>
      </c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</row>
    <row r="11" ht="53.25" customHeight="1" outlineLevel="1" spans="1:23">
      <c r="A11" s="135" t="s">
        <v>71</v>
      </c>
      <c r="B11" s="135" t="s">
        <v>215</v>
      </c>
      <c r="C11" s="135" t="s">
        <v>216</v>
      </c>
      <c r="D11" s="135" t="s">
        <v>128</v>
      </c>
      <c r="E11" s="135" t="s">
        <v>129</v>
      </c>
      <c r="F11" s="135" t="s">
        <v>213</v>
      </c>
      <c r="G11" s="135" t="s">
        <v>214</v>
      </c>
      <c r="H11" s="137">
        <v>928152</v>
      </c>
      <c r="I11" s="137">
        <v>928152</v>
      </c>
      <c r="J11" s="137"/>
      <c r="K11" s="137"/>
      <c r="L11" s="137">
        <v>928152</v>
      </c>
      <c r="M11" s="135"/>
      <c r="N11" s="137"/>
      <c r="O11" s="137"/>
      <c r="P11" s="137"/>
      <c r="Q11" s="137"/>
      <c r="R11" s="137"/>
      <c r="S11" s="137"/>
      <c r="T11" s="137"/>
      <c r="U11" s="137"/>
      <c r="V11" s="137"/>
      <c r="W11" s="137"/>
    </row>
    <row r="12" ht="53.25" customHeight="1" outlineLevel="1" spans="1:23">
      <c r="A12" s="135" t="s">
        <v>71</v>
      </c>
      <c r="B12" s="135" t="s">
        <v>215</v>
      </c>
      <c r="C12" s="135" t="s">
        <v>216</v>
      </c>
      <c r="D12" s="135" t="s">
        <v>128</v>
      </c>
      <c r="E12" s="135" t="s">
        <v>129</v>
      </c>
      <c r="F12" s="135" t="s">
        <v>217</v>
      </c>
      <c r="G12" s="135" t="s">
        <v>218</v>
      </c>
      <c r="H12" s="137">
        <v>1163004</v>
      </c>
      <c r="I12" s="137">
        <v>1163004</v>
      </c>
      <c r="J12" s="137"/>
      <c r="K12" s="137"/>
      <c r="L12" s="137">
        <v>1163004</v>
      </c>
      <c r="M12" s="135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  <row r="13" ht="53.25" customHeight="1" outlineLevel="1" spans="1:23">
      <c r="A13" s="135" t="s">
        <v>71</v>
      </c>
      <c r="B13" s="135" t="s">
        <v>211</v>
      </c>
      <c r="C13" s="135" t="s">
        <v>212</v>
      </c>
      <c r="D13" s="135" t="s">
        <v>128</v>
      </c>
      <c r="E13" s="135" t="s">
        <v>129</v>
      </c>
      <c r="F13" s="135" t="s">
        <v>217</v>
      </c>
      <c r="G13" s="135" t="s">
        <v>218</v>
      </c>
      <c r="H13" s="137">
        <v>307920</v>
      </c>
      <c r="I13" s="137">
        <v>307920</v>
      </c>
      <c r="J13" s="137"/>
      <c r="K13" s="137"/>
      <c r="L13" s="137">
        <v>307920</v>
      </c>
      <c r="M13" s="135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ht="53.25" customHeight="1" outlineLevel="1" spans="1:23">
      <c r="A14" s="135" t="s">
        <v>71</v>
      </c>
      <c r="B14" s="135" t="s">
        <v>215</v>
      </c>
      <c r="C14" s="135" t="s">
        <v>216</v>
      </c>
      <c r="D14" s="135" t="s">
        <v>128</v>
      </c>
      <c r="E14" s="135" t="s">
        <v>129</v>
      </c>
      <c r="F14" s="135" t="s">
        <v>219</v>
      </c>
      <c r="G14" s="135" t="s">
        <v>220</v>
      </c>
      <c r="H14" s="137">
        <v>77346</v>
      </c>
      <c r="I14" s="137">
        <v>77346</v>
      </c>
      <c r="J14" s="137"/>
      <c r="K14" s="137"/>
      <c r="L14" s="137">
        <v>77346</v>
      </c>
      <c r="M14" s="135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ht="53.25" customHeight="1" outlineLevel="1" spans="1:23">
      <c r="A15" s="135" t="s">
        <v>71</v>
      </c>
      <c r="B15" s="135" t="s">
        <v>221</v>
      </c>
      <c r="C15" s="135" t="s">
        <v>222</v>
      </c>
      <c r="D15" s="135" t="s">
        <v>128</v>
      </c>
      <c r="E15" s="135" t="s">
        <v>129</v>
      </c>
      <c r="F15" s="135" t="s">
        <v>219</v>
      </c>
      <c r="G15" s="135" t="s">
        <v>220</v>
      </c>
      <c r="H15" s="137">
        <v>4500</v>
      </c>
      <c r="I15" s="137">
        <v>4500</v>
      </c>
      <c r="J15" s="137"/>
      <c r="K15" s="137"/>
      <c r="L15" s="137">
        <v>4500</v>
      </c>
      <c r="M15" s="135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ht="53.25" customHeight="1" outlineLevel="1" spans="1:23">
      <c r="A16" s="135" t="s">
        <v>71</v>
      </c>
      <c r="B16" s="135" t="s">
        <v>223</v>
      </c>
      <c r="C16" s="135" t="s">
        <v>224</v>
      </c>
      <c r="D16" s="135" t="s">
        <v>128</v>
      </c>
      <c r="E16" s="135" t="s">
        <v>129</v>
      </c>
      <c r="F16" s="135" t="s">
        <v>225</v>
      </c>
      <c r="G16" s="135" t="s">
        <v>226</v>
      </c>
      <c r="H16" s="137">
        <v>10500</v>
      </c>
      <c r="I16" s="137">
        <v>10500</v>
      </c>
      <c r="J16" s="137"/>
      <c r="K16" s="137"/>
      <c r="L16" s="137">
        <v>10500</v>
      </c>
      <c r="M16" s="135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ht="53.25" customHeight="1" outlineLevel="1" spans="1:23">
      <c r="A17" s="135" t="s">
        <v>71</v>
      </c>
      <c r="B17" s="135" t="s">
        <v>211</v>
      </c>
      <c r="C17" s="135" t="s">
        <v>212</v>
      </c>
      <c r="D17" s="135" t="s">
        <v>128</v>
      </c>
      <c r="E17" s="135" t="s">
        <v>129</v>
      </c>
      <c r="F17" s="135" t="s">
        <v>225</v>
      </c>
      <c r="G17" s="135" t="s">
        <v>226</v>
      </c>
      <c r="H17" s="137">
        <v>90792</v>
      </c>
      <c r="I17" s="137">
        <v>90792</v>
      </c>
      <c r="J17" s="137"/>
      <c r="K17" s="137"/>
      <c r="L17" s="137">
        <v>90792</v>
      </c>
      <c r="M17" s="135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ht="53.25" customHeight="1" outlineLevel="1" spans="1:23">
      <c r="A18" s="135" t="s">
        <v>71</v>
      </c>
      <c r="B18" s="135" t="s">
        <v>211</v>
      </c>
      <c r="C18" s="135" t="s">
        <v>212</v>
      </c>
      <c r="D18" s="135" t="s">
        <v>128</v>
      </c>
      <c r="E18" s="135" t="s">
        <v>129</v>
      </c>
      <c r="F18" s="135" t="s">
        <v>225</v>
      </c>
      <c r="G18" s="135" t="s">
        <v>226</v>
      </c>
      <c r="H18" s="137">
        <v>357420</v>
      </c>
      <c r="I18" s="137">
        <v>357420</v>
      </c>
      <c r="J18" s="137"/>
      <c r="K18" s="137"/>
      <c r="L18" s="137">
        <v>357420</v>
      </c>
      <c r="M18" s="135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ht="53.25" customHeight="1" outlineLevel="1" spans="1:23">
      <c r="A19" s="135" t="s">
        <v>71</v>
      </c>
      <c r="B19" s="135" t="s">
        <v>211</v>
      </c>
      <c r="C19" s="135" t="s">
        <v>212</v>
      </c>
      <c r="D19" s="135" t="s">
        <v>128</v>
      </c>
      <c r="E19" s="135" t="s">
        <v>129</v>
      </c>
      <c r="F19" s="135" t="s">
        <v>225</v>
      </c>
      <c r="G19" s="135" t="s">
        <v>226</v>
      </c>
      <c r="H19" s="137">
        <v>275340</v>
      </c>
      <c r="I19" s="137">
        <v>275340</v>
      </c>
      <c r="J19" s="137"/>
      <c r="K19" s="137"/>
      <c r="L19" s="137">
        <v>275340</v>
      </c>
      <c r="M19" s="135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ht="53.25" customHeight="1" outlineLevel="1" spans="1:23">
      <c r="A20" s="135" t="s">
        <v>71</v>
      </c>
      <c r="B20" s="135" t="s">
        <v>227</v>
      </c>
      <c r="C20" s="135" t="s">
        <v>228</v>
      </c>
      <c r="D20" s="135" t="s">
        <v>128</v>
      </c>
      <c r="E20" s="135" t="s">
        <v>129</v>
      </c>
      <c r="F20" s="135" t="s">
        <v>225</v>
      </c>
      <c r="G20" s="135" t="s">
        <v>226</v>
      </c>
      <c r="H20" s="137">
        <v>715500</v>
      </c>
      <c r="I20" s="137">
        <v>715500</v>
      </c>
      <c r="J20" s="137"/>
      <c r="K20" s="137"/>
      <c r="L20" s="137">
        <v>715500</v>
      </c>
      <c r="M20" s="135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ht="53.25" customHeight="1" outlineLevel="1" spans="1:23">
      <c r="A21" s="135" t="s">
        <v>71</v>
      </c>
      <c r="B21" s="135" t="s">
        <v>229</v>
      </c>
      <c r="C21" s="135" t="s">
        <v>230</v>
      </c>
      <c r="D21" s="135" t="s">
        <v>107</v>
      </c>
      <c r="E21" s="135" t="s">
        <v>108</v>
      </c>
      <c r="F21" s="135" t="s">
        <v>231</v>
      </c>
      <c r="G21" s="135" t="s">
        <v>232</v>
      </c>
      <c r="H21" s="137">
        <v>425612.16</v>
      </c>
      <c r="I21" s="137">
        <v>425612.16</v>
      </c>
      <c r="J21" s="137"/>
      <c r="K21" s="137"/>
      <c r="L21" s="137">
        <v>425612.16</v>
      </c>
      <c r="M21" s="135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ht="53.25" customHeight="1" outlineLevel="1" spans="1:23">
      <c r="A22" s="135" t="s">
        <v>71</v>
      </c>
      <c r="B22" s="135" t="s">
        <v>229</v>
      </c>
      <c r="C22" s="135" t="s">
        <v>230</v>
      </c>
      <c r="D22" s="135" t="s">
        <v>107</v>
      </c>
      <c r="E22" s="135" t="s">
        <v>108</v>
      </c>
      <c r="F22" s="135" t="s">
        <v>231</v>
      </c>
      <c r="G22" s="135" t="s">
        <v>232</v>
      </c>
      <c r="H22" s="137">
        <v>327760.32</v>
      </c>
      <c r="I22" s="137">
        <v>327760.32</v>
      </c>
      <c r="J22" s="137"/>
      <c r="K22" s="137"/>
      <c r="L22" s="137">
        <v>327760.32</v>
      </c>
      <c r="M22" s="135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ht="53.25" customHeight="1" outlineLevel="1" spans="1:23">
      <c r="A23" s="135" t="s">
        <v>71</v>
      </c>
      <c r="B23" s="135" t="s">
        <v>229</v>
      </c>
      <c r="C23" s="135" t="s">
        <v>230</v>
      </c>
      <c r="D23" s="135" t="s">
        <v>116</v>
      </c>
      <c r="E23" s="135" t="s">
        <v>117</v>
      </c>
      <c r="F23" s="135" t="s">
        <v>233</v>
      </c>
      <c r="G23" s="135" t="s">
        <v>234</v>
      </c>
      <c r="H23" s="137">
        <v>122910.12</v>
      </c>
      <c r="I23" s="137">
        <v>122910.12</v>
      </c>
      <c r="J23" s="137"/>
      <c r="K23" s="137"/>
      <c r="L23" s="137">
        <v>122910.12</v>
      </c>
      <c r="M23" s="135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ht="53.25" customHeight="1" outlineLevel="1" spans="1:23">
      <c r="A24" s="135" t="s">
        <v>71</v>
      </c>
      <c r="B24" s="135" t="s">
        <v>229</v>
      </c>
      <c r="C24" s="135" t="s">
        <v>230</v>
      </c>
      <c r="D24" s="135" t="s">
        <v>118</v>
      </c>
      <c r="E24" s="135" t="s">
        <v>119</v>
      </c>
      <c r="F24" s="135" t="s">
        <v>233</v>
      </c>
      <c r="G24" s="135" t="s">
        <v>234</v>
      </c>
      <c r="H24" s="137">
        <v>159604.56</v>
      </c>
      <c r="I24" s="137">
        <v>159604.56</v>
      </c>
      <c r="J24" s="137"/>
      <c r="K24" s="137"/>
      <c r="L24" s="137">
        <v>159604.56</v>
      </c>
      <c r="M24" s="135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ht="53.25" customHeight="1" outlineLevel="1" spans="1:23">
      <c r="A25" s="135" t="s">
        <v>71</v>
      </c>
      <c r="B25" s="135" t="s">
        <v>229</v>
      </c>
      <c r="C25" s="135" t="s">
        <v>230</v>
      </c>
      <c r="D25" s="135" t="s">
        <v>116</v>
      </c>
      <c r="E25" s="135" t="s">
        <v>117</v>
      </c>
      <c r="F25" s="135" t="s">
        <v>233</v>
      </c>
      <c r="G25" s="135" t="s">
        <v>234</v>
      </c>
      <c r="H25" s="137">
        <v>4097</v>
      </c>
      <c r="I25" s="137">
        <v>4097</v>
      </c>
      <c r="J25" s="137"/>
      <c r="K25" s="137"/>
      <c r="L25" s="137">
        <v>4097</v>
      </c>
      <c r="M25" s="135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ht="53.25" customHeight="1" outlineLevel="1" spans="1:23">
      <c r="A26" s="135" t="s">
        <v>71</v>
      </c>
      <c r="B26" s="135" t="s">
        <v>229</v>
      </c>
      <c r="C26" s="135" t="s">
        <v>230</v>
      </c>
      <c r="D26" s="135" t="s">
        <v>118</v>
      </c>
      <c r="E26" s="135" t="s">
        <v>119</v>
      </c>
      <c r="F26" s="135" t="s">
        <v>233</v>
      </c>
      <c r="G26" s="135" t="s">
        <v>234</v>
      </c>
      <c r="H26" s="137">
        <v>5320.15</v>
      </c>
      <c r="I26" s="137">
        <v>5320.15</v>
      </c>
      <c r="J26" s="137"/>
      <c r="K26" s="137"/>
      <c r="L26" s="137">
        <v>5320.15</v>
      </c>
      <c r="M26" s="135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ht="53.25" customHeight="1" outlineLevel="1" spans="1:23">
      <c r="A27" s="135" t="s">
        <v>71</v>
      </c>
      <c r="B27" s="135" t="s">
        <v>229</v>
      </c>
      <c r="C27" s="135" t="s">
        <v>230</v>
      </c>
      <c r="D27" s="135" t="s">
        <v>118</v>
      </c>
      <c r="E27" s="135" t="s">
        <v>119</v>
      </c>
      <c r="F27" s="135" t="s">
        <v>233</v>
      </c>
      <c r="G27" s="135" t="s">
        <v>234</v>
      </c>
      <c r="H27" s="137">
        <v>14250</v>
      </c>
      <c r="I27" s="137">
        <v>14250</v>
      </c>
      <c r="J27" s="137"/>
      <c r="K27" s="137"/>
      <c r="L27" s="137">
        <v>14250</v>
      </c>
      <c r="M27" s="135"/>
      <c r="N27" s="137"/>
      <c r="O27" s="137"/>
      <c r="P27" s="137"/>
      <c r="Q27" s="137"/>
      <c r="R27" s="137"/>
      <c r="S27" s="137"/>
      <c r="T27" s="137"/>
      <c r="U27" s="137"/>
      <c r="V27" s="137"/>
      <c r="W27" s="137"/>
    </row>
    <row r="28" ht="53.25" customHeight="1" outlineLevel="1" spans="1:23">
      <c r="A28" s="135" t="s">
        <v>71</v>
      </c>
      <c r="B28" s="135" t="s">
        <v>229</v>
      </c>
      <c r="C28" s="135" t="s">
        <v>230</v>
      </c>
      <c r="D28" s="135" t="s">
        <v>116</v>
      </c>
      <c r="E28" s="135" t="s">
        <v>117</v>
      </c>
      <c r="F28" s="135" t="s">
        <v>233</v>
      </c>
      <c r="G28" s="135" t="s">
        <v>234</v>
      </c>
      <c r="H28" s="137">
        <v>13250</v>
      </c>
      <c r="I28" s="137">
        <v>13250</v>
      </c>
      <c r="J28" s="137"/>
      <c r="K28" s="137"/>
      <c r="L28" s="137">
        <v>13250</v>
      </c>
      <c r="M28" s="135"/>
      <c r="N28" s="137"/>
      <c r="O28" s="137"/>
      <c r="P28" s="137"/>
      <c r="Q28" s="137"/>
      <c r="R28" s="137"/>
      <c r="S28" s="137"/>
      <c r="T28" s="137"/>
      <c r="U28" s="137"/>
      <c r="V28" s="137"/>
      <c r="W28" s="137"/>
    </row>
    <row r="29" ht="53.25" customHeight="1" outlineLevel="1" spans="1:23">
      <c r="A29" s="135" t="s">
        <v>71</v>
      </c>
      <c r="B29" s="135" t="s">
        <v>229</v>
      </c>
      <c r="C29" s="135" t="s">
        <v>230</v>
      </c>
      <c r="D29" s="135" t="s">
        <v>122</v>
      </c>
      <c r="E29" s="135" t="s">
        <v>123</v>
      </c>
      <c r="F29" s="135" t="s">
        <v>235</v>
      </c>
      <c r="G29" s="135" t="s">
        <v>236</v>
      </c>
      <c r="H29" s="137">
        <v>9417.16</v>
      </c>
      <c r="I29" s="137">
        <v>9417.16</v>
      </c>
      <c r="J29" s="137"/>
      <c r="K29" s="137"/>
      <c r="L29" s="137">
        <v>9417.16</v>
      </c>
      <c r="M29" s="135"/>
      <c r="N29" s="137"/>
      <c r="O29" s="137"/>
      <c r="P29" s="137"/>
      <c r="Q29" s="137"/>
      <c r="R29" s="137"/>
      <c r="S29" s="137"/>
      <c r="T29" s="137"/>
      <c r="U29" s="137"/>
      <c r="V29" s="137"/>
      <c r="W29" s="137"/>
    </row>
    <row r="30" ht="53.25" customHeight="1" outlineLevel="1" spans="1:23">
      <c r="A30" s="135" t="s">
        <v>71</v>
      </c>
      <c r="B30" s="135" t="s">
        <v>229</v>
      </c>
      <c r="C30" s="135" t="s">
        <v>230</v>
      </c>
      <c r="D30" s="135" t="s">
        <v>111</v>
      </c>
      <c r="E30" s="135" t="s">
        <v>110</v>
      </c>
      <c r="F30" s="135" t="s">
        <v>235</v>
      </c>
      <c r="G30" s="135" t="s">
        <v>236</v>
      </c>
      <c r="H30" s="137">
        <v>23407.79</v>
      </c>
      <c r="I30" s="137">
        <v>23407.79</v>
      </c>
      <c r="J30" s="137"/>
      <c r="K30" s="137"/>
      <c r="L30" s="137">
        <v>23407.79</v>
      </c>
      <c r="M30" s="135"/>
      <c r="N30" s="137"/>
      <c r="O30" s="137"/>
      <c r="P30" s="137"/>
      <c r="Q30" s="137"/>
      <c r="R30" s="137"/>
      <c r="S30" s="137"/>
      <c r="T30" s="137"/>
      <c r="U30" s="137"/>
      <c r="V30" s="137"/>
      <c r="W30" s="137"/>
    </row>
    <row r="31" ht="53.25" customHeight="1" outlineLevel="1" spans="1:23">
      <c r="A31" s="135" t="s">
        <v>71</v>
      </c>
      <c r="B31" s="135" t="s">
        <v>229</v>
      </c>
      <c r="C31" s="135" t="s">
        <v>230</v>
      </c>
      <c r="D31" s="135" t="s">
        <v>120</v>
      </c>
      <c r="E31" s="135" t="s">
        <v>121</v>
      </c>
      <c r="F31" s="135" t="s">
        <v>237</v>
      </c>
      <c r="G31" s="135" t="s">
        <v>238</v>
      </c>
      <c r="H31" s="137">
        <v>69291.48</v>
      </c>
      <c r="I31" s="137">
        <v>69291.48</v>
      </c>
      <c r="J31" s="137"/>
      <c r="K31" s="137"/>
      <c r="L31" s="137">
        <v>69291.48</v>
      </c>
      <c r="M31" s="135"/>
      <c r="N31" s="137"/>
      <c r="O31" s="137"/>
      <c r="P31" s="137"/>
      <c r="Q31" s="137"/>
      <c r="R31" s="137"/>
      <c r="S31" s="137"/>
      <c r="T31" s="137"/>
      <c r="U31" s="137"/>
      <c r="V31" s="137"/>
      <c r="W31" s="137"/>
    </row>
    <row r="32" ht="53.25" customHeight="1" outlineLevel="1" spans="1:23">
      <c r="A32" s="135" t="s">
        <v>71</v>
      </c>
      <c r="B32" s="135" t="s">
        <v>229</v>
      </c>
      <c r="C32" s="135" t="s">
        <v>230</v>
      </c>
      <c r="D32" s="135" t="s">
        <v>120</v>
      </c>
      <c r="E32" s="135" t="s">
        <v>121</v>
      </c>
      <c r="F32" s="135" t="s">
        <v>237</v>
      </c>
      <c r="G32" s="135" t="s">
        <v>238</v>
      </c>
      <c r="H32" s="137">
        <v>94171.56</v>
      </c>
      <c r="I32" s="137">
        <v>94171.56</v>
      </c>
      <c r="J32" s="137"/>
      <c r="K32" s="137"/>
      <c r="L32" s="137">
        <v>94171.56</v>
      </c>
      <c r="M32" s="135"/>
      <c r="N32" s="137"/>
      <c r="O32" s="137"/>
      <c r="P32" s="137"/>
      <c r="Q32" s="137"/>
      <c r="R32" s="137"/>
      <c r="S32" s="137"/>
      <c r="T32" s="137"/>
      <c r="U32" s="137"/>
      <c r="V32" s="137"/>
      <c r="W32" s="137"/>
    </row>
    <row r="33" ht="53.25" customHeight="1" outlineLevel="1" spans="1:23">
      <c r="A33" s="135" t="s">
        <v>71</v>
      </c>
      <c r="B33" s="135" t="s">
        <v>239</v>
      </c>
      <c r="C33" s="135" t="s">
        <v>135</v>
      </c>
      <c r="D33" s="135" t="s">
        <v>134</v>
      </c>
      <c r="E33" s="135" t="s">
        <v>135</v>
      </c>
      <c r="F33" s="135" t="s">
        <v>240</v>
      </c>
      <c r="G33" s="135" t="s">
        <v>135</v>
      </c>
      <c r="H33" s="137">
        <v>525456</v>
      </c>
      <c r="I33" s="137">
        <v>525456</v>
      </c>
      <c r="J33" s="137"/>
      <c r="K33" s="137"/>
      <c r="L33" s="137">
        <v>525456</v>
      </c>
      <c r="M33" s="135"/>
      <c r="N33" s="137"/>
      <c r="O33" s="137"/>
      <c r="P33" s="137"/>
      <c r="Q33" s="137"/>
      <c r="R33" s="137"/>
      <c r="S33" s="137"/>
      <c r="T33" s="137"/>
      <c r="U33" s="137"/>
      <c r="V33" s="137"/>
      <c r="W33" s="137"/>
    </row>
    <row r="34" ht="53.25" customHeight="1" outlineLevel="1" spans="1:23">
      <c r="A34" s="135" t="s">
        <v>71</v>
      </c>
      <c r="B34" s="135" t="s">
        <v>241</v>
      </c>
      <c r="C34" s="135" t="s">
        <v>242</v>
      </c>
      <c r="D34" s="135" t="s">
        <v>128</v>
      </c>
      <c r="E34" s="135" t="s">
        <v>129</v>
      </c>
      <c r="F34" s="135" t="s">
        <v>243</v>
      </c>
      <c r="G34" s="135" t="s">
        <v>244</v>
      </c>
      <c r="H34" s="137">
        <v>47169.81</v>
      </c>
      <c r="I34" s="137">
        <v>47169.81</v>
      </c>
      <c r="J34" s="137"/>
      <c r="K34" s="137"/>
      <c r="L34" s="137">
        <v>47169.81</v>
      </c>
      <c r="M34" s="135"/>
      <c r="N34" s="137"/>
      <c r="O34" s="137"/>
      <c r="P34" s="137"/>
      <c r="Q34" s="137"/>
      <c r="R34" s="137"/>
      <c r="S34" s="137"/>
      <c r="T34" s="137"/>
      <c r="U34" s="137"/>
      <c r="V34" s="137"/>
      <c r="W34" s="137"/>
    </row>
    <row r="35" ht="53.25" customHeight="1" outlineLevel="1" spans="1:23">
      <c r="A35" s="135" t="s">
        <v>71</v>
      </c>
      <c r="B35" s="135" t="s">
        <v>245</v>
      </c>
      <c r="C35" s="135" t="s">
        <v>246</v>
      </c>
      <c r="D35" s="135" t="s">
        <v>128</v>
      </c>
      <c r="E35" s="135" t="s">
        <v>129</v>
      </c>
      <c r="F35" s="135" t="s">
        <v>247</v>
      </c>
      <c r="G35" s="135" t="s">
        <v>248</v>
      </c>
      <c r="H35" s="137">
        <v>19400</v>
      </c>
      <c r="I35" s="137">
        <v>19400</v>
      </c>
      <c r="J35" s="137"/>
      <c r="K35" s="137"/>
      <c r="L35" s="137">
        <v>19400</v>
      </c>
      <c r="M35" s="135"/>
      <c r="N35" s="137"/>
      <c r="O35" s="137"/>
      <c r="P35" s="137"/>
      <c r="Q35" s="137"/>
      <c r="R35" s="137"/>
      <c r="S35" s="137"/>
      <c r="T35" s="137"/>
      <c r="U35" s="137"/>
      <c r="V35" s="137"/>
      <c r="W35" s="137"/>
    </row>
    <row r="36" ht="53.25" customHeight="1" outlineLevel="1" spans="1:23">
      <c r="A36" s="135" t="s">
        <v>71</v>
      </c>
      <c r="B36" s="135" t="s">
        <v>249</v>
      </c>
      <c r="C36" s="135" t="s">
        <v>250</v>
      </c>
      <c r="D36" s="135" t="s">
        <v>128</v>
      </c>
      <c r="E36" s="135" t="s">
        <v>129</v>
      </c>
      <c r="F36" s="135" t="s">
        <v>251</v>
      </c>
      <c r="G36" s="135" t="s">
        <v>184</v>
      </c>
      <c r="H36" s="137">
        <v>5000</v>
      </c>
      <c r="I36" s="137">
        <v>5000</v>
      </c>
      <c r="J36" s="137"/>
      <c r="K36" s="137"/>
      <c r="L36" s="137">
        <v>5000</v>
      </c>
      <c r="M36" s="135"/>
      <c r="N36" s="137"/>
      <c r="O36" s="137"/>
      <c r="P36" s="137"/>
      <c r="Q36" s="137"/>
      <c r="R36" s="137"/>
      <c r="S36" s="137"/>
      <c r="T36" s="137"/>
      <c r="U36" s="137"/>
      <c r="V36" s="137"/>
      <c r="W36" s="137"/>
    </row>
    <row r="37" ht="53.25" customHeight="1" outlineLevel="1" spans="1:23">
      <c r="A37" s="135" t="s">
        <v>71</v>
      </c>
      <c r="B37" s="135" t="s">
        <v>252</v>
      </c>
      <c r="C37" s="135" t="s">
        <v>253</v>
      </c>
      <c r="D37" s="135" t="s">
        <v>128</v>
      </c>
      <c r="E37" s="135" t="s">
        <v>129</v>
      </c>
      <c r="F37" s="135" t="s">
        <v>254</v>
      </c>
      <c r="G37" s="135" t="s">
        <v>255</v>
      </c>
      <c r="H37" s="137">
        <v>150000</v>
      </c>
      <c r="I37" s="137">
        <v>150000</v>
      </c>
      <c r="J37" s="137"/>
      <c r="K37" s="137"/>
      <c r="L37" s="137">
        <v>150000</v>
      </c>
      <c r="M37" s="135"/>
      <c r="N37" s="137"/>
      <c r="O37" s="137"/>
      <c r="P37" s="137"/>
      <c r="Q37" s="137"/>
      <c r="R37" s="137"/>
      <c r="S37" s="137"/>
      <c r="T37" s="137"/>
      <c r="U37" s="137"/>
      <c r="V37" s="137"/>
      <c r="W37" s="137"/>
    </row>
    <row r="38" ht="53.25" customHeight="1" outlineLevel="1" spans="1:23">
      <c r="A38" s="135" t="s">
        <v>71</v>
      </c>
      <c r="B38" s="135" t="s">
        <v>256</v>
      </c>
      <c r="C38" s="135" t="s">
        <v>257</v>
      </c>
      <c r="D38" s="135" t="s">
        <v>128</v>
      </c>
      <c r="E38" s="135" t="s">
        <v>129</v>
      </c>
      <c r="F38" s="135" t="s">
        <v>258</v>
      </c>
      <c r="G38" s="135" t="s">
        <v>259</v>
      </c>
      <c r="H38" s="137">
        <v>40000</v>
      </c>
      <c r="I38" s="137">
        <v>40000</v>
      </c>
      <c r="J38" s="137"/>
      <c r="K38" s="137"/>
      <c r="L38" s="137">
        <v>40000</v>
      </c>
      <c r="M38" s="135"/>
      <c r="N38" s="137"/>
      <c r="O38" s="137"/>
      <c r="P38" s="137"/>
      <c r="Q38" s="137"/>
      <c r="R38" s="137"/>
      <c r="S38" s="137"/>
      <c r="T38" s="137"/>
      <c r="U38" s="137"/>
      <c r="V38" s="137"/>
      <c r="W38" s="137"/>
    </row>
    <row r="39" ht="53.25" customHeight="1" outlineLevel="1" spans="1:23">
      <c r="A39" s="135" t="s">
        <v>71</v>
      </c>
      <c r="B39" s="135" t="s">
        <v>260</v>
      </c>
      <c r="C39" s="135" t="s">
        <v>261</v>
      </c>
      <c r="D39" s="135" t="s">
        <v>128</v>
      </c>
      <c r="E39" s="135" t="s">
        <v>129</v>
      </c>
      <c r="F39" s="135" t="s">
        <v>262</v>
      </c>
      <c r="G39" s="135" t="s">
        <v>263</v>
      </c>
      <c r="H39" s="137">
        <v>5600</v>
      </c>
      <c r="I39" s="137">
        <v>5600</v>
      </c>
      <c r="J39" s="137"/>
      <c r="K39" s="137"/>
      <c r="L39" s="137">
        <v>5600</v>
      </c>
      <c r="M39" s="135"/>
      <c r="N39" s="137"/>
      <c r="O39" s="137"/>
      <c r="P39" s="137"/>
      <c r="Q39" s="137"/>
      <c r="R39" s="137"/>
      <c r="S39" s="137"/>
      <c r="T39" s="137"/>
      <c r="U39" s="137"/>
      <c r="V39" s="137"/>
      <c r="W39" s="137"/>
    </row>
    <row r="40" ht="53.25" customHeight="1" outlineLevel="1" spans="1:23">
      <c r="A40" s="135" t="s">
        <v>71</v>
      </c>
      <c r="B40" s="135" t="s">
        <v>241</v>
      </c>
      <c r="C40" s="135" t="s">
        <v>242</v>
      </c>
      <c r="D40" s="135" t="s">
        <v>128</v>
      </c>
      <c r="E40" s="135" t="s">
        <v>129</v>
      </c>
      <c r="F40" s="135" t="s">
        <v>264</v>
      </c>
      <c r="G40" s="135" t="s">
        <v>265</v>
      </c>
      <c r="H40" s="137">
        <v>47755.19</v>
      </c>
      <c r="I40" s="137">
        <v>47755.19</v>
      </c>
      <c r="J40" s="137"/>
      <c r="K40" s="137"/>
      <c r="L40" s="137">
        <v>47755.19</v>
      </c>
      <c r="M40" s="135"/>
      <c r="N40" s="137"/>
      <c r="O40" s="137"/>
      <c r="P40" s="137"/>
      <c r="Q40" s="137"/>
      <c r="R40" s="137"/>
      <c r="S40" s="137"/>
      <c r="T40" s="137"/>
      <c r="U40" s="137"/>
      <c r="V40" s="137"/>
      <c r="W40" s="137"/>
    </row>
    <row r="41" ht="53.25" customHeight="1" outlineLevel="1" spans="1:23">
      <c r="A41" s="135" t="s">
        <v>71</v>
      </c>
      <c r="B41" s="135" t="s">
        <v>266</v>
      </c>
      <c r="C41" s="135" t="s">
        <v>267</v>
      </c>
      <c r="D41" s="135" t="s">
        <v>103</v>
      </c>
      <c r="E41" s="135" t="s">
        <v>104</v>
      </c>
      <c r="F41" s="135" t="s">
        <v>268</v>
      </c>
      <c r="G41" s="135" t="s">
        <v>269</v>
      </c>
      <c r="H41" s="137">
        <v>2000</v>
      </c>
      <c r="I41" s="137">
        <v>2000</v>
      </c>
      <c r="J41" s="137"/>
      <c r="K41" s="137"/>
      <c r="L41" s="137">
        <v>2000</v>
      </c>
      <c r="M41" s="135"/>
      <c r="N41" s="137"/>
      <c r="O41" s="137"/>
      <c r="P41" s="137"/>
      <c r="Q41" s="137"/>
      <c r="R41" s="137"/>
      <c r="S41" s="137"/>
      <c r="T41" s="137"/>
      <c r="U41" s="137"/>
      <c r="V41" s="137"/>
      <c r="W41" s="137"/>
    </row>
    <row r="42" ht="53.25" customHeight="1" outlineLevel="1" spans="1:23">
      <c r="A42" s="135" t="s">
        <v>71</v>
      </c>
      <c r="B42" s="135" t="s">
        <v>266</v>
      </c>
      <c r="C42" s="135" t="s">
        <v>267</v>
      </c>
      <c r="D42" s="135" t="s">
        <v>103</v>
      </c>
      <c r="E42" s="135" t="s">
        <v>104</v>
      </c>
      <c r="F42" s="135" t="s">
        <v>264</v>
      </c>
      <c r="G42" s="135" t="s">
        <v>265</v>
      </c>
      <c r="H42" s="137">
        <v>2000</v>
      </c>
      <c r="I42" s="137">
        <v>2000</v>
      </c>
      <c r="J42" s="137"/>
      <c r="K42" s="137"/>
      <c r="L42" s="137">
        <v>2000</v>
      </c>
      <c r="M42" s="135"/>
      <c r="N42" s="137"/>
      <c r="O42" s="137"/>
      <c r="P42" s="137"/>
      <c r="Q42" s="137"/>
      <c r="R42" s="137"/>
      <c r="S42" s="137"/>
      <c r="T42" s="137"/>
      <c r="U42" s="137"/>
      <c r="V42" s="137"/>
      <c r="W42" s="137"/>
    </row>
    <row r="43" ht="53.25" customHeight="1" outlineLevel="1" spans="1:23">
      <c r="A43" s="135" t="s">
        <v>71</v>
      </c>
      <c r="B43" s="135" t="s">
        <v>266</v>
      </c>
      <c r="C43" s="135" t="s">
        <v>267</v>
      </c>
      <c r="D43" s="135" t="s">
        <v>105</v>
      </c>
      <c r="E43" s="135" t="s">
        <v>106</v>
      </c>
      <c r="F43" s="135" t="s">
        <v>268</v>
      </c>
      <c r="G43" s="135" t="s">
        <v>269</v>
      </c>
      <c r="H43" s="137">
        <v>24500</v>
      </c>
      <c r="I43" s="137">
        <v>24500</v>
      </c>
      <c r="J43" s="137"/>
      <c r="K43" s="137"/>
      <c r="L43" s="137">
        <v>24500</v>
      </c>
      <c r="M43" s="135"/>
      <c r="N43" s="137"/>
      <c r="O43" s="137"/>
      <c r="P43" s="137"/>
      <c r="Q43" s="137"/>
      <c r="R43" s="137"/>
      <c r="S43" s="137"/>
      <c r="T43" s="137"/>
      <c r="U43" s="137"/>
      <c r="V43" s="137"/>
      <c r="W43" s="137"/>
    </row>
    <row r="44" ht="53.25" customHeight="1" outlineLevel="1" spans="1:23">
      <c r="A44" s="135" t="s">
        <v>71</v>
      </c>
      <c r="B44" s="135" t="s">
        <v>266</v>
      </c>
      <c r="C44" s="135" t="s">
        <v>267</v>
      </c>
      <c r="D44" s="135" t="s">
        <v>105</v>
      </c>
      <c r="E44" s="135" t="s">
        <v>106</v>
      </c>
      <c r="F44" s="135" t="s">
        <v>264</v>
      </c>
      <c r="G44" s="135" t="s">
        <v>265</v>
      </c>
      <c r="H44" s="137">
        <v>24500</v>
      </c>
      <c r="I44" s="137">
        <v>24500</v>
      </c>
      <c r="J44" s="137"/>
      <c r="K44" s="137"/>
      <c r="L44" s="137">
        <v>24500</v>
      </c>
      <c r="M44" s="135"/>
      <c r="N44" s="137"/>
      <c r="O44" s="137"/>
      <c r="P44" s="137"/>
      <c r="Q44" s="137"/>
      <c r="R44" s="137"/>
      <c r="S44" s="137"/>
      <c r="T44" s="137"/>
      <c r="U44" s="137"/>
      <c r="V44" s="137"/>
      <c r="W44" s="137"/>
    </row>
    <row r="45" ht="53.25" customHeight="1" outlineLevel="1" spans="1:23">
      <c r="A45" s="135" t="s">
        <v>71</v>
      </c>
      <c r="B45" s="135" t="s">
        <v>270</v>
      </c>
      <c r="C45" s="135" t="s">
        <v>271</v>
      </c>
      <c r="D45" s="135" t="s">
        <v>128</v>
      </c>
      <c r="E45" s="135" t="s">
        <v>129</v>
      </c>
      <c r="F45" s="135" t="s">
        <v>272</v>
      </c>
      <c r="G45" s="135" t="s">
        <v>273</v>
      </c>
      <c r="H45" s="137">
        <v>171600</v>
      </c>
      <c r="I45" s="137">
        <v>171600</v>
      </c>
      <c r="J45" s="137"/>
      <c r="K45" s="137"/>
      <c r="L45" s="137">
        <v>171600</v>
      </c>
      <c r="M45" s="135"/>
      <c r="N45" s="137"/>
      <c r="O45" s="137"/>
      <c r="P45" s="137"/>
      <c r="Q45" s="137"/>
      <c r="R45" s="137"/>
      <c r="S45" s="137"/>
      <c r="T45" s="137"/>
      <c r="U45" s="137"/>
      <c r="V45" s="137"/>
      <c r="W45" s="137"/>
    </row>
    <row r="46" ht="53.25" customHeight="1" outlineLevel="1" spans="1:23">
      <c r="A46" s="135" t="s">
        <v>71</v>
      </c>
      <c r="B46" s="135" t="s">
        <v>274</v>
      </c>
      <c r="C46" s="135" t="s">
        <v>275</v>
      </c>
      <c r="D46" s="135" t="s">
        <v>105</v>
      </c>
      <c r="E46" s="135" t="s">
        <v>106</v>
      </c>
      <c r="F46" s="135" t="s">
        <v>262</v>
      </c>
      <c r="G46" s="135" t="s">
        <v>263</v>
      </c>
      <c r="H46" s="137">
        <v>538844.04</v>
      </c>
      <c r="I46" s="137">
        <v>538844.04</v>
      </c>
      <c r="J46" s="137"/>
      <c r="K46" s="137"/>
      <c r="L46" s="137">
        <v>538844.04</v>
      </c>
      <c r="M46" s="135"/>
      <c r="N46" s="137"/>
      <c r="O46" s="137"/>
      <c r="P46" s="137"/>
      <c r="Q46" s="137"/>
      <c r="R46" s="137"/>
      <c r="S46" s="137"/>
      <c r="T46" s="137"/>
      <c r="U46" s="137"/>
      <c r="V46" s="137"/>
      <c r="W46" s="137"/>
    </row>
    <row r="47" ht="53.25" customHeight="1" outlineLevel="1" spans="1:23">
      <c r="A47" s="135" t="s">
        <v>71</v>
      </c>
      <c r="B47" s="135" t="s">
        <v>276</v>
      </c>
      <c r="C47" s="135" t="s">
        <v>277</v>
      </c>
      <c r="D47" s="135" t="s">
        <v>128</v>
      </c>
      <c r="E47" s="135" t="s">
        <v>129</v>
      </c>
      <c r="F47" s="135" t="s">
        <v>262</v>
      </c>
      <c r="G47" s="135" t="s">
        <v>263</v>
      </c>
      <c r="H47" s="137">
        <v>1965600</v>
      </c>
      <c r="I47" s="137">
        <v>1965600</v>
      </c>
      <c r="J47" s="137"/>
      <c r="K47" s="137"/>
      <c r="L47" s="137">
        <v>1965600</v>
      </c>
      <c r="M47" s="135"/>
      <c r="N47" s="137"/>
      <c r="O47" s="137"/>
      <c r="P47" s="137"/>
      <c r="Q47" s="137"/>
      <c r="R47" s="137"/>
      <c r="S47" s="137"/>
      <c r="T47" s="137"/>
      <c r="U47" s="137"/>
      <c r="V47" s="137"/>
      <c r="W47" s="137"/>
    </row>
    <row r="48" ht="53.25" customHeight="1" outlineLevel="1" spans="1:23">
      <c r="A48" s="135" t="s">
        <v>71</v>
      </c>
      <c r="B48" s="135" t="s">
        <v>278</v>
      </c>
      <c r="C48" s="135" t="s">
        <v>279</v>
      </c>
      <c r="D48" s="135" t="s">
        <v>128</v>
      </c>
      <c r="E48" s="135" t="s">
        <v>129</v>
      </c>
      <c r="F48" s="135" t="s">
        <v>262</v>
      </c>
      <c r="G48" s="135" t="s">
        <v>263</v>
      </c>
      <c r="H48" s="137">
        <v>134400</v>
      </c>
      <c r="I48" s="137">
        <v>134400</v>
      </c>
      <c r="J48" s="137"/>
      <c r="K48" s="137"/>
      <c r="L48" s="137">
        <v>134400</v>
      </c>
      <c r="M48" s="135"/>
      <c r="N48" s="137"/>
      <c r="O48" s="137"/>
      <c r="P48" s="137"/>
      <c r="Q48" s="137"/>
      <c r="R48" s="137"/>
      <c r="S48" s="137"/>
      <c r="T48" s="137"/>
      <c r="U48" s="137"/>
      <c r="V48" s="137"/>
      <c r="W48" s="137"/>
    </row>
    <row r="49" ht="53.25" customHeight="1" outlineLevel="1" spans="1:23">
      <c r="A49" s="135" t="s">
        <v>71</v>
      </c>
      <c r="B49" s="135" t="s">
        <v>280</v>
      </c>
      <c r="C49" s="135" t="s">
        <v>281</v>
      </c>
      <c r="D49" s="135" t="s">
        <v>128</v>
      </c>
      <c r="E49" s="135" t="s">
        <v>129</v>
      </c>
      <c r="F49" s="135" t="s">
        <v>262</v>
      </c>
      <c r="G49" s="135" t="s">
        <v>263</v>
      </c>
      <c r="H49" s="137">
        <v>134400</v>
      </c>
      <c r="I49" s="137">
        <v>134400</v>
      </c>
      <c r="J49" s="137"/>
      <c r="K49" s="137"/>
      <c r="L49" s="137">
        <v>134400</v>
      </c>
      <c r="M49" s="135"/>
      <c r="N49" s="137"/>
      <c r="O49" s="137"/>
      <c r="P49" s="137"/>
      <c r="Q49" s="137"/>
      <c r="R49" s="137"/>
      <c r="S49" s="137"/>
      <c r="T49" s="137"/>
      <c r="U49" s="137"/>
      <c r="V49" s="137"/>
      <c r="W49" s="137"/>
    </row>
    <row r="50" ht="53.25" customHeight="1" outlineLevel="1" spans="1:23">
      <c r="A50" s="135" t="s">
        <v>71</v>
      </c>
      <c r="B50" s="135" t="s">
        <v>282</v>
      </c>
      <c r="C50" s="135" t="s">
        <v>283</v>
      </c>
      <c r="D50" s="135" t="s">
        <v>128</v>
      </c>
      <c r="E50" s="135" t="s">
        <v>129</v>
      </c>
      <c r="F50" s="135" t="s">
        <v>262</v>
      </c>
      <c r="G50" s="135" t="s">
        <v>263</v>
      </c>
      <c r="H50" s="137">
        <v>134400</v>
      </c>
      <c r="I50" s="137">
        <v>134400</v>
      </c>
      <c r="J50" s="137"/>
      <c r="K50" s="137"/>
      <c r="L50" s="137">
        <v>134400</v>
      </c>
      <c r="M50" s="135"/>
      <c r="N50" s="137"/>
      <c r="O50" s="137"/>
      <c r="P50" s="137"/>
      <c r="Q50" s="137"/>
      <c r="R50" s="137"/>
      <c r="S50" s="137"/>
      <c r="T50" s="137"/>
      <c r="U50" s="137"/>
      <c r="V50" s="137"/>
      <c r="W50" s="137"/>
    </row>
    <row r="51" ht="53.25" customHeight="1" outlineLevel="1" spans="1:23">
      <c r="A51" s="135" t="s">
        <v>71</v>
      </c>
      <c r="B51" s="135" t="s">
        <v>284</v>
      </c>
      <c r="C51" s="135" t="s">
        <v>285</v>
      </c>
      <c r="D51" s="135" t="s">
        <v>128</v>
      </c>
      <c r="E51" s="135" t="s">
        <v>129</v>
      </c>
      <c r="F51" s="135" t="s">
        <v>262</v>
      </c>
      <c r="G51" s="135" t="s">
        <v>263</v>
      </c>
      <c r="H51" s="137">
        <v>268800</v>
      </c>
      <c r="I51" s="137">
        <v>268800</v>
      </c>
      <c r="J51" s="137"/>
      <c r="K51" s="137"/>
      <c r="L51" s="137">
        <v>268800</v>
      </c>
      <c r="M51" s="135"/>
      <c r="N51" s="137"/>
      <c r="O51" s="137"/>
      <c r="P51" s="137"/>
      <c r="Q51" s="137"/>
      <c r="R51" s="137"/>
      <c r="S51" s="137"/>
      <c r="T51" s="137"/>
      <c r="U51" s="137"/>
      <c r="V51" s="137"/>
      <c r="W51" s="137"/>
    </row>
    <row r="52" ht="53.25" customHeight="1" outlineLevel="1" spans="1:23">
      <c r="A52" s="135" t="s">
        <v>71</v>
      </c>
      <c r="B52" s="135" t="s">
        <v>286</v>
      </c>
      <c r="C52" s="135" t="s">
        <v>287</v>
      </c>
      <c r="D52" s="135" t="s">
        <v>128</v>
      </c>
      <c r="E52" s="135" t="s">
        <v>129</v>
      </c>
      <c r="F52" s="135" t="s">
        <v>262</v>
      </c>
      <c r="G52" s="135" t="s">
        <v>263</v>
      </c>
      <c r="H52" s="137">
        <v>163680</v>
      </c>
      <c r="I52" s="137">
        <v>163680</v>
      </c>
      <c r="J52" s="137"/>
      <c r="K52" s="137"/>
      <c r="L52" s="137">
        <v>163680</v>
      </c>
      <c r="M52" s="135"/>
      <c r="N52" s="137"/>
      <c r="O52" s="137"/>
      <c r="P52" s="137"/>
      <c r="Q52" s="137"/>
      <c r="R52" s="137"/>
      <c r="S52" s="137"/>
      <c r="T52" s="137"/>
      <c r="U52" s="137"/>
      <c r="V52" s="137"/>
      <c r="W52" s="137"/>
    </row>
    <row r="53" ht="30.75" customHeight="1" spans="1:23">
      <c r="A53" s="141" t="s">
        <v>55</v>
      </c>
      <c r="B53" s="141"/>
      <c r="C53" s="141"/>
      <c r="D53" s="141"/>
      <c r="E53" s="141"/>
      <c r="F53" s="141"/>
      <c r="G53" s="141"/>
      <c r="H53" s="137">
        <v>10694175.34</v>
      </c>
      <c r="I53" s="137">
        <v>10694175.34</v>
      </c>
      <c r="J53" s="137"/>
      <c r="K53" s="137"/>
      <c r="L53" s="137">
        <v>10694175.34</v>
      </c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3:G5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"/>
  <sheetViews>
    <sheetView showZeros="0" workbookViewId="0">
      <selection activeCell="O18" sqref="O18"/>
    </sheetView>
  </sheetViews>
  <sheetFormatPr defaultColWidth="10.2857142857143" defaultRowHeight="15" customHeight="1"/>
  <cols>
    <col min="1" max="1" width="8.71428571428571" customWidth="1"/>
    <col min="2" max="2" width="7.71428571428571" customWidth="1"/>
    <col min="3" max="3" width="12.4285714285714" customWidth="1"/>
    <col min="4" max="4" width="10.5714285714286" customWidth="1"/>
    <col min="5" max="7" width="9" customWidth="1"/>
    <col min="8" max="8" width="10.7142857142857" customWidth="1"/>
    <col min="9" max="10" width="12.847619047619" customWidth="1"/>
    <col min="11" max="11" width="15.7142857142857" customWidth="1"/>
    <col min="12" max="17" width="10.1428571428571" customWidth="1"/>
    <col min="18" max="18" width="11" customWidth="1"/>
    <col min="19" max="19" width="9.84761904761905" customWidth="1"/>
    <col min="20" max="22" width="9.96190476190476" customWidth="1"/>
    <col min="23" max="23" width="11" customWidth="1"/>
  </cols>
  <sheetData>
    <row r="1" ht="18.75" customHeight="1" spans="1:23">
      <c r="A1" s="131" t="s">
        <v>288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ht="26.25" customHeight="1" spans="1:23">
      <c r="A2" s="126" t="str">
        <f>"2026"&amp;"年部门项目支出预算表"</f>
        <v>2026年部门项目支出预算表</v>
      </c>
      <c r="B2" s="126"/>
      <c r="C2" s="126" t="s">
        <v>84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2" t="str">
        <f>"单位名称："&amp;"陇川县陇川农场社区管理委员会"</f>
        <v>单位名称：陇川县陇川农场社区管理委员会</v>
      </c>
      <c r="B3" s="132"/>
      <c r="C3" s="132"/>
      <c r="D3" s="132"/>
      <c r="E3" s="132"/>
      <c r="F3" s="132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1" t="s">
        <v>1</v>
      </c>
      <c r="W3" s="131"/>
    </row>
    <row r="4" ht="26.25" customHeight="1" spans="1:23">
      <c r="A4" s="134" t="s">
        <v>289</v>
      </c>
      <c r="B4" s="134" t="s">
        <v>189</v>
      </c>
      <c r="C4" s="134" t="s">
        <v>190</v>
      </c>
      <c r="D4" s="134" t="s">
        <v>290</v>
      </c>
      <c r="E4" s="134" t="s">
        <v>191</v>
      </c>
      <c r="F4" s="134" t="s">
        <v>192</v>
      </c>
      <c r="G4" s="134" t="s">
        <v>291</v>
      </c>
      <c r="H4" s="134" t="s">
        <v>292</v>
      </c>
      <c r="I4" s="134" t="s">
        <v>55</v>
      </c>
      <c r="J4" s="134" t="s">
        <v>293</v>
      </c>
      <c r="K4" s="134"/>
      <c r="L4" s="134"/>
      <c r="M4" s="134"/>
      <c r="N4" s="134" t="s">
        <v>201</v>
      </c>
      <c r="O4" s="134"/>
      <c r="P4" s="134"/>
      <c r="Q4" s="134" t="s">
        <v>62</v>
      </c>
      <c r="R4" s="134" t="s">
        <v>76</v>
      </c>
      <c r="S4" s="134"/>
      <c r="T4" s="134"/>
      <c r="U4" s="134"/>
      <c r="V4" s="134"/>
      <c r="W4" s="134"/>
    </row>
    <row r="5" ht="26.25" customHeight="1" spans="1:23">
      <c r="A5" s="134"/>
      <c r="B5" s="134"/>
      <c r="C5" s="134"/>
      <c r="D5" s="134"/>
      <c r="E5" s="134"/>
      <c r="F5" s="134"/>
      <c r="G5" s="134"/>
      <c r="H5" s="134"/>
      <c r="I5" s="134"/>
      <c r="J5" s="134" t="s">
        <v>59</v>
      </c>
      <c r="K5" s="134"/>
      <c r="L5" s="134" t="s">
        <v>60</v>
      </c>
      <c r="M5" s="134" t="s">
        <v>61</v>
      </c>
      <c r="N5" s="134" t="s">
        <v>59</v>
      </c>
      <c r="O5" s="134" t="s">
        <v>60</v>
      </c>
      <c r="P5" s="134" t="s">
        <v>61</v>
      </c>
      <c r="Q5" s="134"/>
      <c r="R5" s="134" t="s">
        <v>58</v>
      </c>
      <c r="S5" s="134" t="s">
        <v>65</v>
      </c>
      <c r="T5" s="134" t="s">
        <v>66</v>
      </c>
      <c r="U5" s="134" t="s">
        <v>67</v>
      </c>
      <c r="V5" s="134" t="s">
        <v>68</v>
      </c>
      <c r="W5" s="134" t="s">
        <v>69</v>
      </c>
    </row>
    <row r="6" ht="26.25" customHeight="1" spans="1:23">
      <c r="A6" s="134"/>
      <c r="B6" s="134"/>
      <c r="C6" s="134"/>
      <c r="D6" s="134"/>
      <c r="E6" s="134"/>
      <c r="F6" s="134"/>
      <c r="G6" s="134"/>
      <c r="H6" s="134"/>
      <c r="I6" s="134"/>
      <c r="J6" s="134" t="s">
        <v>58</v>
      </c>
      <c r="K6" s="134" t="s">
        <v>294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ht="18.75" customHeight="1" spans="1:23">
      <c r="A7" s="134" t="s">
        <v>84</v>
      </c>
      <c r="B7" s="134" t="s">
        <v>85</v>
      </c>
      <c r="C7" s="134" t="s">
        <v>86</v>
      </c>
      <c r="D7" s="134" t="s">
        <v>87</v>
      </c>
      <c r="E7" s="134" t="s">
        <v>88</v>
      </c>
      <c r="F7" s="134" t="s">
        <v>89</v>
      </c>
      <c r="G7" s="134" t="s">
        <v>90</v>
      </c>
      <c r="H7" s="134" t="s">
        <v>91</v>
      </c>
      <c r="I7" s="134" t="s">
        <v>92</v>
      </c>
      <c r="J7" s="134" t="s">
        <v>93</v>
      </c>
      <c r="K7" s="134" t="s">
        <v>94</v>
      </c>
      <c r="L7" s="134" t="s">
        <v>95</v>
      </c>
      <c r="M7" s="134" t="s">
        <v>96</v>
      </c>
      <c r="N7" s="134" t="s">
        <v>97</v>
      </c>
      <c r="O7" s="134" t="s">
        <v>98</v>
      </c>
      <c r="P7" s="134" t="s">
        <v>203</v>
      </c>
      <c r="Q7" s="134" t="s">
        <v>204</v>
      </c>
      <c r="R7" s="134" t="s">
        <v>205</v>
      </c>
      <c r="S7" s="134" t="s">
        <v>206</v>
      </c>
      <c r="T7" s="134" t="s">
        <v>207</v>
      </c>
      <c r="U7" s="134" t="s">
        <v>208</v>
      </c>
      <c r="V7" s="134" t="s">
        <v>209</v>
      </c>
      <c r="W7" s="134" t="s">
        <v>210</v>
      </c>
    </row>
    <row r="8" ht="52.5" customHeight="1" spans="1:23">
      <c r="A8" s="135"/>
      <c r="B8" s="135"/>
      <c r="C8" s="135" t="s">
        <v>295</v>
      </c>
      <c r="D8" s="135"/>
      <c r="E8" s="135"/>
      <c r="F8" s="135"/>
      <c r="G8" s="135"/>
      <c r="H8" s="135"/>
      <c r="I8" s="137">
        <v>300000</v>
      </c>
      <c r="J8" s="137"/>
      <c r="K8" s="137"/>
      <c r="L8" s="137"/>
      <c r="M8" s="137"/>
      <c r="N8" s="137"/>
      <c r="O8" s="137"/>
      <c r="P8" s="137"/>
      <c r="Q8" s="137"/>
      <c r="R8" s="137">
        <v>300000</v>
      </c>
      <c r="S8" s="137"/>
      <c r="T8" s="137"/>
      <c r="U8" s="137"/>
      <c r="V8" s="137"/>
      <c r="W8" s="137">
        <v>300000</v>
      </c>
    </row>
    <row r="9" ht="52.5" customHeight="1" outlineLevel="1" spans="1:23">
      <c r="A9" s="135" t="s">
        <v>296</v>
      </c>
      <c r="B9" s="135" t="s">
        <v>297</v>
      </c>
      <c r="C9" s="135" t="s">
        <v>295</v>
      </c>
      <c r="D9" s="135" t="s">
        <v>71</v>
      </c>
      <c r="E9" s="135" t="s">
        <v>128</v>
      </c>
      <c r="F9" s="135" t="s">
        <v>129</v>
      </c>
      <c r="G9" s="135" t="s">
        <v>264</v>
      </c>
      <c r="H9" s="135" t="s">
        <v>265</v>
      </c>
      <c r="I9" s="137">
        <v>300000</v>
      </c>
      <c r="J9" s="137"/>
      <c r="K9" s="137"/>
      <c r="L9" s="137"/>
      <c r="M9" s="137"/>
      <c r="N9" s="137"/>
      <c r="O9" s="137"/>
      <c r="P9" s="137"/>
      <c r="Q9" s="137"/>
      <c r="R9" s="137">
        <v>300000</v>
      </c>
      <c r="S9" s="137"/>
      <c r="T9" s="137"/>
      <c r="U9" s="137"/>
      <c r="V9" s="137"/>
      <c r="W9" s="137">
        <v>300000</v>
      </c>
    </row>
    <row r="10" ht="52.5" customHeight="1" spans="1:23">
      <c r="A10" s="135"/>
      <c r="B10" s="135"/>
      <c r="C10" s="135" t="s">
        <v>298</v>
      </c>
      <c r="D10" s="135"/>
      <c r="E10" s="135"/>
      <c r="F10" s="135"/>
      <c r="G10" s="135"/>
      <c r="H10" s="135"/>
      <c r="I10" s="137">
        <v>3390000</v>
      </c>
      <c r="J10" s="137">
        <v>3390000</v>
      </c>
      <c r="K10" s="137">
        <v>3390000</v>
      </c>
      <c r="L10" s="137"/>
      <c r="M10" s="137"/>
      <c r="N10" s="135"/>
      <c r="O10" s="135"/>
      <c r="P10" s="135"/>
      <c r="Q10" s="137"/>
      <c r="R10" s="137"/>
      <c r="S10" s="137"/>
      <c r="T10" s="137"/>
      <c r="U10" s="137"/>
      <c r="V10" s="137"/>
      <c r="W10" s="137"/>
    </row>
    <row r="11" ht="52.5" customHeight="1" outlineLevel="1" spans="1:23">
      <c r="A11" s="135" t="s">
        <v>296</v>
      </c>
      <c r="B11" s="135" t="s">
        <v>299</v>
      </c>
      <c r="C11" s="135" t="s">
        <v>298</v>
      </c>
      <c r="D11" s="135" t="s">
        <v>71</v>
      </c>
      <c r="E11" s="135" t="s">
        <v>128</v>
      </c>
      <c r="F11" s="135" t="s">
        <v>129</v>
      </c>
      <c r="G11" s="135" t="s">
        <v>300</v>
      </c>
      <c r="H11" s="136" t="s">
        <v>301</v>
      </c>
      <c r="I11" s="137">
        <v>1695000</v>
      </c>
      <c r="J11" s="137">
        <v>1695000</v>
      </c>
      <c r="K11" s="137">
        <v>1695000</v>
      </c>
      <c r="L11" s="137"/>
      <c r="M11" s="137"/>
      <c r="N11" s="135"/>
      <c r="O11" s="135"/>
      <c r="P11" s="135"/>
      <c r="Q11" s="137"/>
      <c r="R11" s="137"/>
      <c r="S11" s="137"/>
      <c r="T11" s="137"/>
      <c r="U11" s="137"/>
      <c r="V11" s="137"/>
      <c r="W11" s="137"/>
    </row>
    <row r="12" ht="52.5" customHeight="1" outlineLevel="1" spans="1:23">
      <c r="A12" s="135" t="s">
        <v>296</v>
      </c>
      <c r="B12" s="135" t="s">
        <v>299</v>
      </c>
      <c r="C12" s="135" t="s">
        <v>298</v>
      </c>
      <c r="D12" s="135" t="s">
        <v>71</v>
      </c>
      <c r="E12" s="135" t="s">
        <v>128</v>
      </c>
      <c r="F12" s="135" t="s">
        <v>129</v>
      </c>
      <c r="G12" s="135" t="s">
        <v>302</v>
      </c>
      <c r="H12" s="136" t="s">
        <v>303</v>
      </c>
      <c r="I12" s="137">
        <v>1695000</v>
      </c>
      <c r="J12" s="137">
        <v>1695000</v>
      </c>
      <c r="K12" s="137">
        <v>1695000</v>
      </c>
      <c r="L12" s="137"/>
      <c r="M12" s="137"/>
      <c r="N12" s="135"/>
      <c r="O12" s="135"/>
      <c r="P12" s="135"/>
      <c r="Q12" s="137"/>
      <c r="R12" s="137"/>
      <c r="S12" s="137"/>
      <c r="T12" s="137"/>
      <c r="U12" s="137"/>
      <c r="V12" s="137"/>
      <c r="W12" s="137"/>
    </row>
    <row r="13" ht="30" customHeight="1" spans="1:23">
      <c r="A13" s="136" t="s">
        <v>55</v>
      </c>
      <c r="B13" s="136"/>
      <c r="C13" s="136"/>
      <c r="D13" s="136"/>
      <c r="E13" s="136"/>
      <c r="F13" s="136"/>
      <c r="G13" s="136"/>
      <c r="H13" s="136"/>
      <c r="I13" s="137">
        <v>3690000</v>
      </c>
      <c r="J13" s="137">
        <v>3390000</v>
      </c>
      <c r="K13" s="137">
        <v>3390000</v>
      </c>
      <c r="L13" s="137"/>
      <c r="M13" s="137"/>
      <c r="N13" s="137"/>
      <c r="O13" s="137"/>
      <c r="P13" s="137"/>
      <c r="Q13" s="137"/>
      <c r="R13" s="137">
        <v>300000</v>
      </c>
      <c r="S13" s="137"/>
      <c r="T13" s="137"/>
      <c r="U13" s="137"/>
      <c r="V13" s="137"/>
      <c r="W13" s="137">
        <v>300000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4"/>
  <sheetViews>
    <sheetView showZeros="0" workbookViewId="0">
      <selection activeCell="N12" sqref="N12"/>
    </sheetView>
  </sheetViews>
  <sheetFormatPr defaultColWidth="10.2857142857143" defaultRowHeight="15" customHeight="1"/>
  <cols>
    <col min="1" max="9" width="14.2857142857143" customWidth="1"/>
    <col min="10" max="10" width="40.5714285714286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9" t="s">
        <v>304</v>
      </c>
    </row>
    <row r="2" ht="34.5" customHeight="1" spans="1:10">
      <c r="A2" s="126" t="str">
        <f>"2026"&amp;"年部门项目支出绩效目标表"</f>
        <v>2026年部门项目支出绩效目标表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5" t="str">
        <f>"单位名称："&amp;"陇川县陇川农场社区管理委员会"</f>
        <v>单位名称：陇川县陇川农场社区管理委员会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7" t="s">
        <v>305</v>
      </c>
      <c r="B4" s="127" t="s">
        <v>306</v>
      </c>
      <c r="C4" s="127" t="s">
        <v>307</v>
      </c>
      <c r="D4" s="127" t="s">
        <v>308</v>
      </c>
      <c r="E4" s="127" t="s">
        <v>309</v>
      </c>
      <c r="F4" s="127" t="s">
        <v>310</v>
      </c>
      <c r="G4" s="127" t="s">
        <v>311</v>
      </c>
      <c r="H4" s="127" t="s">
        <v>312</v>
      </c>
      <c r="I4" s="127" t="s">
        <v>313</v>
      </c>
      <c r="J4" s="127" t="s">
        <v>314</v>
      </c>
    </row>
    <row r="5" ht="22.5" customHeight="1" spans="1:10">
      <c r="A5" s="127" t="s">
        <v>84</v>
      </c>
      <c r="B5" s="127" t="s">
        <v>85</v>
      </c>
      <c r="C5" s="127" t="s">
        <v>86</v>
      </c>
      <c r="D5" s="127" t="s">
        <v>87</v>
      </c>
      <c r="E5" s="127" t="s">
        <v>88</v>
      </c>
      <c r="F5" s="127" t="s">
        <v>89</v>
      </c>
      <c r="G5" s="127" t="s">
        <v>90</v>
      </c>
      <c r="H5" s="127" t="s">
        <v>91</v>
      </c>
      <c r="I5" s="127" t="s">
        <v>92</v>
      </c>
      <c r="J5" s="127" t="s">
        <v>93</v>
      </c>
    </row>
    <row r="6" ht="52.5" customHeight="1" spans="1:10">
      <c r="A6" s="127" t="s">
        <v>71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298</v>
      </c>
      <c r="B7" s="128" t="s">
        <v>315</v>
      </c>
      <c r="C7" s="128" t="s">
        <v>316</v>
      </c>
      <c r="D7" s="128" t="s">
        <v>317</v>
      </c>
      <c r="E7" s="128" t="s">
        <v>318</v>
      </c>
      <c r="F7" s="128" t="s">
        <v>319</v>
      </c>
      <c r="G7" s="127" t="s">
        <v>320</v>
      </c>
      <c r="H7" s="127" t="s">
        <v>321</v>
      </c>
      <c r="I7" s="128" t="s">
        <v>322</v>
      </c>
      <c r="J7" s="128" t="s">
        <v>323</v>
      </c>
    </row>
    <row r="8" ht="52.5" customHeight="1" outlineLevel="1" spans="1:10">
      <c r="A8" s="128" t="s">
        <v>298</v>
      </c>
      <c r="B8" s="128" t="s">
        <v>315</v>
      </c>
      <c r="C8" s="128" t="s">
        <v>316</v>
      </c>
      <c r="D8" s="128" t="s">
        <v>324</v>
      </c>
      <c r="E8" s="128" t="s">
        <v>325</v>
      </c>
      <c r="F8" s="128" t="s">
        <v>326</v>
      </c>
      <c r="G8" s="127" t="s">
        <v>327</v>
      </c>
      <c r="H8" s="127" t="s">
        <v>321</v>
      </c>
      <c r="I8" s="128" t="s">
        <v>322</v>
      </c>
      <c r="J8" s="128" t="s">
        <v>328</v>
      </c>
    </row>
    <row r="9" ht="52.5" customHeight="1" outlineLevel="1" spans="1:10">
      <c r="A9" s="128" t="s">
        <v>298</v>
      </c>
      <c r="B9" s="128" t="s">
        <v>315</v>
      </c>
      <c r="C9" s="128" t="s">
        <v>329</v>
      </c>
      <c r="D9" s="128" t="s">
        <v>330</v>
      </c>
      <c r="E9" s="128" t="s">
        <v>331</v>
      </c>
      <c r="F9" s="128" t="s">
        <v>326</v>
      </c>
      <c r="G9" s="127" t="s">
        <v>332</v>
      </c>
      <c r="H9" s="127" t="s">
        <v>321</v>
      </c>
      <c r="I9" s="128" t="s">
        <v>322</v>
      </c>
      <c r="J9" s="128" t="s">
        <v>333</v>
      </c>
    </row>
    <row r="10" ht="52.5" customHeight="1" outlineLevel="1" spans="1:10">
      <c r="A10" s="128" t="s">
        <v>298</v>
      </c>
      <c r="B10" s="128" t="s">
        <v>315</v>
      </c>
      <c r="C10" s="128" t="s">
        <v>334</v>
      </c>
      <c r="D10" s="128" t="s">
        <v>335</v>
      </c>
      <c r="E10" s="128" t="s">
        <v>336</v>
      </c>
      <c r="F10" s="128" t="s">
        <v>326</v>
      </c>
      <c r="G10" s="127" t="s">
        <v>332</v>
      </c>
      <c r="H10" s="127" t="s">
        <v>321</v>
      </c>
      <c r="I10" s="128" t="s">
        <v>322</v>
      </c>
      <c r="J10" s="128" t="s">
        <v>337</v>
      </c>
    </row>
    <row r="11" ht="52.5" customHeight="1" outlineLevel="1" spans="1:10">
      <c r="A11" s="128" t="s">
        <v>295</v>
      </c>
      <c r="B11" s="128" t="s">
        <v>338</v>
      </c>
      <c r="C11" s="128" t="s">
        <v>316</v>
      </c>
      <c r="D11" s="128" t="s">
        <v>339</v>
      </c>
      <c r="E11" s="128" t="s">
        <v>340</v>
      </c>
      <c r="F11" s="128" t="s">
        <v>326</v>
      </c>
      <c r="G11" s="127" t="s">
        <v>93</v>
      </c>
      <c r="H11" s="127" t="s">
        <v>341</v>
      </c>
      <c r="I11" s="128" t="s">
        <v>322</v>
      </c>
      <c r="J11" s="128" t="s">
        <v>342</v>
      </c>
    </row>
    <row r="12" ht="52.5" customHeight="1" outlineLevel="1" spans="1:10">
      <c r="A12" s="128" t="s">
        <v>295</v>
      </c>
      <c r="B12" s="128" t="s">
        <v>343</v>
      </c>
      <c r="C12" s="128" t="s">
        <v>316</v>
      </c>
      <c r="D12" s="128" t="s">
        <v>324</v>
      </c>
      <c r="E12" s="128" t="s">
        <v>344</v>
      </c>
      <c r="F12" s="128" t="s">
        <v>326</v>
      </c>
      <c r="G12" s="127" t="s">
        <v>345</v>
      </c>
      <c r="H12" s="127" t="s">
        <v>321</v>
      </c>
      <c r="I12" s="128" t="s">
        <v>322</v>
      </c>
      <c r="J12" s="128" t="s">
        <v>346</v>
      </c>
    </row>
    <row r="13" ht="84" customHeight="1" outlineLevel="1" spans="1:10">
      <c r="A13" s="128" t="s">
        <v>295</v>
      </c>
      <c r="B13" s="128" t="s">
        <v>343</v>
      </c>
      <c r="C13" s="128" t="s">
        <v>329</v>
      </c>
      <c r="D13" s="128" t="s">
        <v>330</v>
      </c>
      <c r="E13" s="128" t="s">
        <v>347</v>
      </c>
      <c r="F13" s="128" t="s">
        <v>326</v>
      </c>
      <c r="G13" s="127" t="s">
        <v>332</v>
      </c>
      <c r="H13" s="127" t="s">
        <v>321</v>
      </c>
      <c r="I13" s="128" t="s">
        <v>322</v>
      </c>
      <c r="J13" s="130" t="s">
        <v>348</v>
      </c>
    </row>
    <row r="14" ht="52.5" customHeight="1" outlineLevel="1" spans="1:10">
      <c r="A14" s="128" t="s">
        <v>295</v>
      </c>
      <c r="B14" s="128" t="s">
        <v>343</v>
      </c>
      <c r="C14" s="128" t="s">
        <v>334</v>
      </c>
      <c r="D14" s="128" t="s">
        <v>335</v>
      </c>
      <c r="E14" s="128" t="s">
        <v>349</v>
      </c>
      <c r="F14" s="128" t="s">
        <v>326</v>
      </c>
      <c r="G14" s="127" t="s">
        <v>332</v>
      </c>
      <c r="H14" s="127" t="s">
        <v>321</v>
      </c>
      <c r="I14" s="128" t="s">
        <v>322</v>
      </c>
      <c r="J14" s="128" t="s">
        <v>350</v>
      </c>
    </row>
  </sheetData>
  <mergeCells count="6">
    <mergeCell ref="A2:J2"/>
    <mergeCell ref="A3:E3"/>
    <mergeCell ref="A7:A10"/>
    <mergeCell ref="A11:A14"/>
    <mergeCell ref="B7:B10"/>
    <mergeCell ref="B11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2026-03-31T08:04:00Z</dcterms:created>
  <dcterms:modified xsi:type="dcterms:W3CDTF">2026-04-07T00:52:54Z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5C23C8DD865443D7B44809E1AFDA2FED_13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