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88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<sst xmlns="http://schemas.openxmlformats.org/spreadsheetml/2006/main" count="827" uniqueCount="374">
  <si>
    <t>预算01-1表</t>
  </si>
  <si>
    <t>2026年部门财务收支预算总表</t>
  </si>
  <si>
    <t>单位：元</t>
  </si>
  <si>
    <t>收        入</t>
  </si>
  <si>
    <t>支        出</t>
  </si>
  <si>
    <t>项      目</t>
  </si>
  <si>
    <t>2026年预算金额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</si>
  <si>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</si>
  <si>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</si>
  <si>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</si>
  <si>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</si>
  <si>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</si>
  <si>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</si>
  <si>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</si>
  <si>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</si>
  <si>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</si>
  <si>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</si>
  <si>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</si>
  <si>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1.事业收入</t>
  </si>
  <si>
    <t>六、科学技术支出</t>
  </si>
  <si>
    <t>2.事业单位经营收入</t>
  </si>
  <si>
    <t>七、文化旅游体育与传媒支出</t>
  </si>
  <si>
    <t>3.上级补助收入</t>
  </si>
  <si>
    <t>八、社会保障和就业支出</t>
  </si>
  <si>
    <t>4.附属单位上缴收入</t>
  </si>
  <si>
    <t>九、卫生健康支出</t>
  </si>
  <si>
    <t>5.其他收入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</si>
  <si>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</si>
  <si>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</si>
  <si>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</si>
  <si>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</si>
  <si>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</si>
  <si>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</si>
  <si>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</si>
  <si>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</si>
  <si>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</si>
  <si>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</si>
  <si>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</si>
  <si>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</si>
  <si>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</si>
  <si>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</si>
  <si>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</si>
  <si>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</si>
  <si>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</si>
  <si>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</si>
  <si>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</si>
  <si>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</si>
  <si>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</si>
  <si>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</si>
  <si>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1.财政拨款结转结余</t>
  </si>
  <si>
    <t>2.使用非财政拨款结余</t>
  </si>
  <si>
    <t>2.非财政拨款结余</t>
  </si>
  <si>
    <t>收  入  总  计</t>
  </si>
  <si>
    <t>支 出 总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</si>
  <si>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</si>
  <si>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</si>
  <si>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</si>
  <si>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</si>
  <si>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</si>
  <si>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</si>
  <si>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</si>
  <si>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</si>
  <si>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</si>
  <si>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</si>
  <si>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</si>
  <si>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</si>
  <si>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</si>
  <si>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</si>
  <si>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</si>
  <si>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</si>
  <si>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209001</t>
  </si>
  <si>
    <t>陇川县归国华侨联合会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</si>
  <si>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</si>
  <si>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</si>
  <si>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</si>
  <si>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</si>
  <si>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</si>
  <si>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</si>
  <si>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</si>
  <si>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</si>
  <si>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</si>
  <si>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</si>
  <si>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</si>
  <si>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</si>
  <si>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</si>
  <si>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</si>
  <si>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</si>
  <si>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</si>
  <si>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</si>
  <si>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</si>
  <si>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</si>
  <si>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</si>
  <si>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</si>
  <si>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</si>
  <si>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</si>
  <si>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</si>
  <si>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</si>
  <si>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</si>
  <si>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</si>
  <si>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</si>
  <si>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</si>
  <si>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</si>
  <si>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</si>
  <si>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</si>
  <si>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20125</t>
  </si>
  <si>
    <t>港澳台事务</t>
  </si>
  <si>
    <t>2012599</t>
  </si>
  <si>
    <t>其他港澳台事务支出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</si>
  <si>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</si>
  <si>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</si>
  <si>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</si>
  <si>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</si>
  <si>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</si>
  <si>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</si>
  <si>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</si>
  <si>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</si>
  <si>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</si>
  <si>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</si>
  <si>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</si>
  <si>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</si>
  <si>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</si>
  <si>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</si>
  <si>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</si>
  <si>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</si>
  <si>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</si>
  <si>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</si>
  <si>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</si>
  <si>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</si>
  <si>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</si>
  <si>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</si>
  <si>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</si>
  <si>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</si>
  <si>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</si>
  <si>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</si>
  <si>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</si>
  <si>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</si>
  <si>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</si>
  <si>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</si>
  <si>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</si>
  <si>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</si>
  <si>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</si>
  <si>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</si>
  <si>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</si>
  <si>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</si>
  <si>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</si>
  <si>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</si>
  <si>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</si>
  <si>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</si>
  <si>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</si>
  <si>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</si>
  <si>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</si>
  <si>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</si>
  <si>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</si>
  <si>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</si>
  <si>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</si>
  <si>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</si>
  <si>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</si>
  <si>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</si>
  <si>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</si>
  <si>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</si>
  <si>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</si>
  <si>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</si>
  <si>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</si>
  <si>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</si>
  <si>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</si>
  <si>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</si>
  <si>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</si>
  <si>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</si>
  <si>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</si>
  <si>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</si>
  <si>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</si>
  <si>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</si>
  <si>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</si>
  <si>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</si>
  <si>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支  出  总  计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</si>
  <si>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</si>
  <si>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</si>
  <si>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</si>
  <si>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</si>
  <si>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</si>
  <si>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</si>
  <si>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</si>
  <si>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</si>
  <si>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</si>
  <si>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</si>
  <si>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</si>
  <si>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</si>
  <si>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</si>
  <si>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</si>
  <si>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</si>
  <si>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</si>
  <si>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</si>
  <si>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</si>
  <si>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</si>
  <si>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</si>
  <si>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</si>
  <si>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</si>
  <si>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</si>
  <si>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</si>
  <si>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</si>
  <si>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</si>
  <si>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</si>
  <si>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16</t>
  </si>
  <si>
    <t>17</t>
  </si>
  <si>
    <t>18</t>
  </si>
  <si>
    <t>19</t>
  </si>
  <si>
    <t>20</t>
  </si>
  <si>
    <t>21</t>
  </si>
  <si>
    <t>22</t>
  </si>
  <si>
    <t>23</t>
  </si>
  <si>
    <t>533124210000000011541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</si>
  <si>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</si>
  <si>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</si>
  <si>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</si>
  <si>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</si>
  <si>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</si>
  <si>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</si>
  <si>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</si>
  <si>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533124221100000517769</t>
  </si>
  <si>
    <t>获得奖励的公务员一次性奖励</t>
  </si>
  <si>
    <t>533124210000000011542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</si>
  <si>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</si>
  <si>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</si>
  <si>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</si>
  <si>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</si>
  <si>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</si>
  <si>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</si>
  <si>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</si>
  <si>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</si>
  <si>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</si>
  <si>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533124210000000011543</t>
  </si>
  <si>
    <t>30113</t>
  </si>
  <si>
    <t>533124210000000011549</t>
  </si>
  <si>
    <t>一般公用经费</t>
  </si>
  <si>
    <t>30218</t>
  </si>
  <si>
    <t>专用材料费</t>
  </si>
  <si>
    <t>533124221100000701241</t>
  </si>
  <si>
    <t>公用经费安排的工会经费</t>
  </si>
  <si>
    <t>30228</t>
  </si>
  <si>
    <t>工会经费</t>
  </si>
  <si>
    <t>533124261100005042246</t>
  </si>
  <si>
    <t>公用经费安排的其他工资福利支出</t>
  </si>
  <si>
    <t>30114</t>
  </si>
  <si>
    <t>医疗费</t>
  </si>
  <si>
    <t>30201</t>
  </si>
  <si>
    <t>办公费</t>
  </si>
  <si>
    <t>533124210000000011548</t>
  </si>
  <si>
    <t>退休公用经费</t>
  </si>
  <si>
    <t>30299</t>
  </si>
  <si>
    <t>其他商品和服务支出</t>
  </si>
  <si>
    <t>533124210000000011547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</si>
  <si>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</si>
  <si>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</si>
  <si>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</si>
  <si>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</si>
  <si>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</si>
  <si>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</si>
  <si>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</si>
  <si>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</si>
  <si>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</si>
  <si>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</si>
  <si>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国内外沿边侨务专项经费</t>
  </si>
  <si>
    <t>事业发展类</t>
  </si>
  <si>
    <t>533124200000000000636</t>
  </si>
  <si>
    <t>30211</t>
  </si>
  <si>
    <t>差旅费</t>
  </si>
  <si>
    <t>30217</t>
  </si>
  <si>
    <t>30305</t>
  </si>
  <si>
    <t>生活补助</t>
  </si>
  <si>
    <t>31002</t>
  </si>
  <si>
    <t>办公设备购置</t>
  </si>
  <si>
    <t>基层侨联组织活动专项经费</t>
  </si>
  <si>
    <t>533124200000000000635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</si>
  <si>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</si>
  <si>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</si>
  <si>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</si>
  <si>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</si>
  <si>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</si>
  <si>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</si>
  <si>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</si>
  <si>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</si>
  <si>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</si>
  <si>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</si>
  <si>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</si>
  <si>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2026年侨联工作，通过“党建带侨建”，不断提升基层侨联组织的组织力；通过规范化建设，不断提高基层侨联组织的工作水平；通过着力服务基层侨界群众，不断增强侨胞与基层侨联组织的黏合度，夯实侨务工作基石，努力实现侨联工作制度化、专业化、规范化运行。</t>
  </si>
  <si>
    <t>产出指标</t>
  </si>
  <si>
    <t>数量指标</t>
  </si>
  <si>
    <t>在8个侨联组织开展工作</t>
  </si>
  <si>
    <t>≥</t>
  </si>
  <si>
    <t>90</t>
  </si>
  <si>
    <t>%</t>
  </si>
  <si>
    <t>定量指标</t>
  </si>
  <si>
    <t>顺利开展基层侨联工作</t>
  </si>
  <si>
    <t>效益指标</t>
  </si>
  <si>
    <t>可持续影响</t>
  </si>
  <si>
    <t>做好基层侨联小组的扶贫帮困工作</t>
  </si>
  <si>
    <t>加强对基层侨联小组经济发展、依法维护侨益、参政议政、参与社会建设、弘扬中华文化等工作，促进了为侨服务。</t>
  </si>
  <si>
    <t>满意度指标</t>
  </si>
  <si>
    <t>服务对象满意度</t>
  </si>
  <si>
    <t>群众满意度</t>
  </si>
  <si>
    <t>群众对项目实施的满意度</t>
  </si>
  <si>
    <t>成本指标</t>
  </si>
  <si>
    <t>经济成本指标</t>
  </si>
  <si>
    <t>资金投入率</t>
  </si>
  <si>
    <t>≤</t>
  </si>
  <si>
    <t>100</t>
  </si>
  <si>
    <t>资金全额安排使用</t>
  </si>
  <si>
    <t>最大限度地团结广大归侨侨眷和海外侨胞，促进海内外同胞关系的和谐；让广大归侨侨眷自觉立足本职、爱岗敬业、甘于奉献，积极参与多种形式的建功立业活动，促进陇川经济发展、边疆稳定、民族团结、边防巩固；发挥归侨侨眷和海外侨胞在推进祖国和平统一大业方面的积极作用，实现祖国完全统一和领土完整。借助华侨华人民间力量，通过“民间外交”的形式夯实对外开放基础，实现陇川与海外侨胞的共同大发展，推动全县侨务工作健康发展；通过以建立基层侨联组织，进一步延伸基层为侨服务平台，助推党建带侨建工作，引导广大归侨侨眷积极参与参政议政、依法维护权益、参与社会建设等方面发挥作用，推进国内归侨侨眷民间交流活动。</t>
  </si>
  <si>
    <t>质量指标</t>
  </si>
  <si>
    <t>按计划完成工作</t>
  </si>
  <si>
    <t>按照年初计划开展各项工作</t>
  </si>
  <si>
    <t>社会效益</t>
  </si>
  <si>
    <t>国内归侨侨眷扶贫帮困服务工作</t>
  </si>
  <si>
    <t>加强对国内归侨侨眷经济发展、依法维护侨益、参政议政、参与社会建设、弘扬中华文化、海外侨胞联谊等工作，促进了为侨服务。</t>
  </si>
  <si>
    <t>群众对项目实施的满意程度</t>
  </si>
  <si>
    <t>预算06表</t>
  </si>
  <si>
    <t>2026年政府性基金预算支出预算表</t>
  </si>
  <si>
    <t>单位名称：陇川县归国华侨联合会</t>
  </si>
  <si>
    <t>政府性基金预算支出</t>
  </si>
  <si>
    <t>合  计</t>
  </si>
  <si>
    <t>本单位无此事项内容公开，故此表为空表。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</si>
  <si>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</si>
  <si>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</si>
  <si>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</si>
  <si>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</si>
  <si>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</si>
  <si>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</si>
  <si>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</si>
  <si>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</si>
  <si>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</si>
  <si>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</si>
  <si>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</si>
  <si>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</si>
  <si>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复打印机</t>
  </si>
  <si>
    <t>A4彩色打印机</t>
  </si>
  <si>
    <t>台</t>
  </si>
  <si>
    <t>复印纸</t>
  </si>
  <si>
    <t>件</t>
  </si>
  <si>
    <t>预算08表</t>
  </si>
  <si>
    <t>2026年部门政府购买服务预算表</t>
  </si>
  <si>
    <t>政府购买服务项目</t>
  </si>
  <si>
    <t>政府购买服务目录</t>
  </si>
  <si>
    <t>2026年县对下转移支付预算表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</si>
  <si>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</si>
  <si>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</si>
  <si>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</si>
  <si>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</si>
  <si>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</si>
  <si>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</si>
  <si>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</si>
  <si>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</si>
  <si>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</si>
  <si>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</si>
  <si>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</si>
  <si>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</si>
  <si>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</si>
  <si>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2026年县对下转移支付绩效目标表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</si>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</sst>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51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Calibri"/>
      <charset val="134"/>
    </font>
    <font>
      <b/>
      <sz val="23"/>
      <color theme="1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theme="1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22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9" applyNumberFormat="0" applyAlignment="0" applyProtection="0">
      <alignment vertical="center"/>
    </xf>
    <xf numFmtId="0" fontId="41" fillId="5" borderId="20" applyNumberFormat="0" applyAlignment="0" applyProtection="0">
      <alignment vertical="center"/>
    </xf>
    <xf numFmtId="0" fontId="42" fillId="5" borderId="19" applyNumberFormat="0" applyAlignment="0" applyProtection="0">
      <alignment vertical="center"/>
    </xf>
    <xf numFmtId="0" fontId="43" fillId="6" borderId="21" applyNumberFormat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66">
    <xf numFmtId="0" fontId="0" fillId="0" borderId="0" xfId="0" applyFont="1" applyBorder="1"/>
    <xf numFmtId="0" fontId="1" fillId="0" borderId="0" xfId="0" applyFont="1" applyFill="1" applyBorder="1" applyAlignment="1" applyProtection="1">
      <alignment vertical="top"/>
      <protection locked="0"/>
    </xf>
    <xf numFmtId="49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/>
    <xf numFmtId="0" fontId="2" fillId="0" borderId="0" xfId="0" applyFont="1" applyFill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Fill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8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Border="1"/>
    <xf numFmtId="0" fontId="10" fillId="0" borderId="0" xfId="0" applyFont="1" applyBorder="1"/>
    <xf numFmtId="49" fontId="1" fillId="0" borderId="0" xfId="53" applyNumberFormat="1" applyFont="1" applyBorder="1">
      <alignment horizontal="left" vertical="center" wrapText="1"/>
    </xf>
    <xf numFmtId="49" fontId="1" fillId="0" borderId="0" xfId="53" applyNumberFormat="1" applyFont="1" applyBorder="1" applyAlignment="1">
      <alignment horizontal="right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49" fontId="1" fillId="0" borderId="8" xfId="53" applyNumberFormat="1" applyFont="1" applyBorder="1" applyAlignment="1">
      <alignment horizontal="left" vertical="center" wrapText="1"/>
    </xf>
    <xf numFmtId="49" fontId="1" fillId="0" borderId="5" xfId="53" applyNumberFormat="1" applyFont="1" applyBorder="1" applyAlignment="1">
      <alignment horizontal="left" vertical="center" wrapText="1"/>
    </xf>
    <xf numFmtId="49" fontId="1" fillId="0" borderId="9" xfId="53" applyNumberFormat="1" applyFont="1" applyBorder="1" applyAlignment="1">
      <alignment horizontal="left" vertical="center" wrapText="1"/>
    </xf>
    <xf numFmtId="49" fontId="12" fillId="0" borderId="6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left" vertical="center" wrapText="1" indent="1"/>
    </xf>
    <xf numFmtId="49" fontId="12" fillId="0" borderId="7" xfId="53" applyNumberFormat="1" applyFont="1" applyBorder="1">
      <alignment horizontal="left" vertical="center" wrapText="1"/>
    </xf>
    <xf numFmtId="180" fontId="1" fillId="0" borderId="7" xfId="56" applyNumberFormat="1" applyFont="1" applyBorder="1">
      <alignment horizontal="right" vertical="center"/>
    </xf>
    <xf numFmtId="178" fontId="1" fillId="0" borderId="7" xfId="54" applyNumberFormat="1" applyFont="1" applyBorder="1">
      <alignment horizontal="right" vertical="center"/>
    </xf>
    <xf numFmtId="49" fontId="14" fillId="0" borderId="7" xfId="53" applyNumberFormat="1" applyFont="1" applyBorder="1" applyAlignment="1">
      <alignment horizontal="center" vertical="center" wrapText="1"/>
    </xf>
    <xf numFmtId="180" fontId="15" fillId="0" borderId="7" xfId="56" applyNumberFormat="1" applyFont="1" applyBorder="1">
      <alignment horizontal="right" vertical="center"/>
    </xf>
    <xf numFmtId="178" fontId="15" fillId="0" borderId="7" xfId="54" applyNumberFormat="1" applyFont="1" applyBorder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wrapText="1"/>
    </xf>
    <xf numFmtId="0" fontId="20" fillId="0" borderId="0" xfId="0" applyFont="1" applyBorder="1" applyAlignment="1">
      <alignment horizontal="right" wrapText="1"/>
    </xf>
    <xf numFmtId="0" fontId="20" fillId="0" borderId="0" xfId="0" applyFont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78" fontId="8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vertical="top" wrapText="1"/>
      <protection locked="0"/>
    </xf>
    <xf numFmtId="0" fontId="2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/>
    </xf>
    <xf numFmtId="4" fontId="4" fillId="0" borderId="14" xfId="0" applyNumberFormat="1" applyFont="1" applyBorder="1" applyAlignment="1" applyProtection="1">
      <alignment horizontal="right" vertical="center"/>
      <protection locked="0"/>
    </xf>
    <xf numFmtId="0" fontId="22" fillId="0" borderId="12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4" fontId="22" fillId="0" borderId="14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right" wrapText="1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22" fillId="0" borderId="7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5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7" fillId="0" borderId="7" xfId="0" applyFont="1" applyBorder="1" applyAlignment="1">
      <alignment horizontal="center" vertical="center"/>
    </xf>
    <xf numFmtId="178" fontId="8" fillId="0" borderId="7" xfId="54" applyNumberFormat="1" applyFont="1" applyBorder="1">
      <alignment horizontal="right" vertical="center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>
      <alignment horizontal="center" vertical="center" wrapText="1"/>
    </xf>
    <xf numFmtId="178" fontId="24" fillId="0" borderId="7" xfId="54" applyNumberFormat="1" applyFont="1" applyBorder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49" fontId="25" fillId="0" borderId="0" xfId="53" applyFont="1" applyBorder="1">
      <alignment horizontal="left" vertical="center" wrapText="1"/>
    </xf>
    <xf numFmtId="49" fontId="26" fillId="0" borderId="0" xfId="53" applyFont="1" applyBorder="1" applyAlignment="1">
      <alignment horizontal="center" vertical="center" wrapText="1"/>
    </xf>
    <xf numFmtId="49" fontId="25" fillId="0" borderId="7" xfId="53" applyFont="1" applyAlignment="1">
      <alignment horizontal="center" vertical="center" wrapText="1"/>
    </xf>
    <xf numFmtId="49" fontId="25" fillId="0" borderId="7" xfId="53" applyFont="1">
      <alignment horizontal="left" vertical="center" wrapText="1"/>
    </xf>
    <xf numFmtId="49" fontId="25" fillId="0" borderId="0" xfId="53" applyFont="1" applyBorder="1" applyAlignment="1">
      <alignment horizontal="right" vertical="center" wrapText="1"/>
    </xf>
    <xf numFmtId="49" fontId="25" fillId="0" borderId="0" xfId="0" applyNumberFormat="1" applyFont="1" applyFill="1" applyBorder="1" applyAlignment="1">
      <alignment horizontal="right" vertical="center" wrapText="1"/>
    </xf>
    <xf numFmtId="49" fontId="25" fillId="0" borderId="0" xfId="0" applyNumberFormat="1" applyFont="1" applyFill="1" applyBorder="1" applyAlignment="1">
      <alignment horizontal="left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49" fontId="25" fillId="0" borderId="7" xfId="0" applyNumberFormat="1" applyFont="1" applyFill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26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49" fontId="4" fillId="2" borderId="7" xfId="53" applyFont="1" applyFill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2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" fontId="28" fillId="0" borderId="7" xfId="0" applyNumberFormat="1" applyFont="1" applyFill="1" applyBorder="1" applyAlignment="1">
      <alignment vertical="center"/>
    </xf>
    <xf numFmtId="4" fontId="28" fillId="0" borderId="2" xfId="0" applyNumberFormat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29" fillId="0" borderId="7" xfId="53" applyFont="1" applyAlignment="1">
      <alignment horizontal="center" vertical="center" wrapText="1"/>
    </xf>
    <xf numFmtId="49" fontId="29" fillId="0" borderId="7" xfId="53" applyFont="1">
      <alignment horizontal="left" vertical="center" wrapText="1"/>
    </xf>
    <xf numFmtId="178" fontId="29" fillId="0" borderId="7" xfId="54" applyFont="1">
      <alignment horizontal="right" vertical="center"/>
    </xf>
    <xf numFmtId="49" fontId="29" fillId="0" borderId="7" xfId="53" applyFont="1" applyAlignment="1">
      <alignment horizontal="left" vertical="center" wrapText="1" indent="1"/>
    </xf>
    <xf numFmtId="49" fontId="29" fillId="0" borderId="7" xfId="53" applyFont="1" applyAlignment="1">
      <alignment horizontal="left" vertical="center" wrapText="1" indent="2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>
      <alignment vertical="center"/>
    </xf>
    <xf numFmtId="178" fontId="1" fillId="0" borderId="7" xfId="0" applyNumberFormat="1" applyFont="1" applyFill="1" applyBorder="1" applyAlignment="1" applyProtection="1">
      <alignment horizontal="right" vertical="center"/>
      <protection locked="0"/>
    </xf>
    <xf numFmtId="0" fontId="23" fillId="0" borderId="7" xfId="0" applyFont="1" applyFill="1" applyBorder="1" applyAlignment="1">
      <alignment horizontal="center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Fill="1" applyBorder="1" applyAlignment="1">
      <alignment vertical="center"/>
    </xf>
    <xf numFmtId="4" fontId="8" fillId="0" borderId="7" xfId="0" applyNumberFormat="1" applyFont="1" applyBorder="1" applyAlignment="1">
      <alignment horizontal="right" vertical="center"/>
    </xf>
    <xf numFmtId="4" fontId="8" fillId="0" borderId="7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4" fontId="24" fillId="0" borderId="7" xfId="0" applyNumberFormat="1" applyFont="1" applyBorder="1" applyAlignment="1">
      <alignment horizontal="right" vertical="center"/>
    </xf>
    <xf numFmtId="0" fontId="24" fillId="0" borderId="7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178" fontId="24" fillId="0" borderId="7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2" fillId="0" borderId="6" xfId="0" applyFont="1" applyBorder="1" applyAlignment="1" applyProtection="1">
      <alignment horizontal="center" vertical="center"/>
      <protection locked="0"/>
    </xf>
    <xf numFmtId="4" fontId="22" fillId="0" borderId="7" xfId="0" applyNumberFormat="1" applyFont="1" applyBorder="1" applyAlignment="1">
      <alignment horizontal="right" vertical="center"/>
    </xf>
    <xf numFmtId="0" fontId="22" fillId="0" borderId="7" xfId="0" applyFont="1" applyBorder="1" applyAlignment="1">
      <alignment horizontal="center" vertical="center"/>
    </xf>
    <xf numFmtId="0" fontId="4" fillId="0" borderId="0" xfId="0" applyFont="1" applyBorder="1" applyAlignment="1" quotePrefix="1">
      <alignment horizontal="left" vertical="center" wrapText="1"/>
    </xf>
    <xf numFmtId="0" fontId="8" fillId="0" borderId="0" xfId="0" applyFont="1" applyBorder="1" applyAlignment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Zeros="0" tabSelected="1" workbookViewId="0">
      <selection activeCell="G2" sqref="G2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243" t="s">
        <v>0</v>
      </c>
    </row>
    <row r="2" ht="36" customHeight="1" spans="1:4">
      <c r="A2" s="244" t="s">
        <v>1</v>
      </c>
      <c r="B2" s="245"/>
      <c r="C2" s="245"/>
      <c r="D2" s="245"/>
    </row>
    <row r="3" ht="21" customHeight="1" spans="1:4">
      <c r="A3" s="246" t="str">
        <f>"单位名称："&amp;"陇川县归国华侨联合会"</f>
        <v>单位名称：陇川县归国华侨联合会</v>
      </c>
      <c r="B3" s="247"/>
      <c r="C3" s="247"/>
      <c r="D3" s="248" t="s">
        <v>2</v>
      </c>
    </row>
    <row r="4" ht="19.5" customHeight="1" spans="1:4">
      <c r="A4" s="53" t="s">
        <v>3</v>
      </c>
      <c r="B4" s="55"/>
      <c r="C4" s="53" t="s">
        <v>4</v>
      </c>
      <c r="D4" s="55"/>
    </row>
    <row r="5" ht="19.5" customHeight="1" spans="1:4">
      <c r="A5" s="36" t="s">
        <v>5</v>
      </c>
      <c r="B5" s="249" t="s">
        <v>6</v>
      </c>
      <c r="C5" s="249" t="s">
        <v>7</v>
      </c>
      <c r="D5" s="249" t="s">
        <v>6</v>
      </c>
    </row>
    <row r="6" ht="19.5" customHeight="1" spans="1:4">
      <c r="A6" s="42"/>
      <c r="B6" s="250"/>
      <c r="C6" s="250"/>
      <c r="D6" s="250"/>
    </row>
    <row r="7" ht="25.4" customHeight="1" spans="1:4">
      <c r="A7" s="251" t="s">
        <v>8</v>
      </c>
      <c r="B7" s="252">
        <v>1456309.5</v>
      </c>
      <c r="C7" s="251" t="s">
        <v>9</v>
      </c>
      <c r="D7" s="252">
        <v>1131912</v>
      </c>
    </row>
    <row r="8" ht="25.4" customHeight="1" spans="1:4">
      <c r="A8" s="251" t="s">
        <v>10</v>
      </c>
      <c r="B8" s="252"/>
      <c r="C8" s="251" t="s">
        <v>11</v>
      </c>
      <c r="D8" s="252"/>
    </row>
    <row r="9" ht="25.4" customHeight="1" spans="1:4">
      <c r="A9" s="251" t="s">
        <v>12</v>
      </c>
      <c r="B9" s="252"/>
      <c r="C9" s="251" t="s">
        <v>13</v>
      </c>
      <c r="D9" s="252"/>
    </row>
    <row r="10" ht="25.4" customHeight="1" spans="1:4">
      <c r="A10" s="251" t="s">
        <v>14</v>
      </c>
      <c r="B10" s="253"/>
      <c r="C10" s="251" t="s">
        <v>15</v>
      </c>
      <c r="D10" s="252"/>
    </row>
    <row r="11" ht="25.4" customHeight="1" spans="1:4">
      <c r="A11" s="251" t="s">
        <v>16</v>
      </c>
      <c r="B11" s="252"/>
      <c r="C11" s="251" t="s">
        <v>17</v>
      </c>
      <c r="D11" s="252"/>
    </row>
    <row r="12" ht="25.4" customHeight="1" spans="1:4">
      <c r="A12" s="251" t="s">
        <v>18</v>
      </c>
      <c r="B12" s="253"/>
      <c r="C12" s="251" t="s">
        <v>19</v>
      </c>
      <c r="D12" s="252"/>
    </row>
    <row r="13" ht="25.4" customHeight="1" spans="1:4">
      <c r="A13" s="251" t="s">
        <v>20</v>
      </c>
      <c r="B13" s="253"/>
      <c r="C13" s="251" t="s">
        <v>21</v>
      </c>
      <c r="D13" s="252"/>
    </row>
    <row r="14" ht="25.4" customHeight="1" spans="1:4">
      <c r="A14" s="251" t="s">
        <v>22</v>
      </c>
      <c r="B14" s="253"/>
      <c r="C14" s="251" t="s">
        <v>23</v>
      </c>
      <c r="D14" s="252">
        <v>141219.26</v>
      </c>
    </row>
    <row r="15" ht="25.4" customHeight="1" spans="1:4">
      <c r="A15" s="251" t="s">
        <v>24</v>
      </c>
      <c r="B15" s="253"/>
      <c r="C15" s="251" t="s">
        <v>25</v>
      </c>
      <c r="D15" s="252">
        <v>78994.24</v>
      </c>
    </row>
    <row r="16" ht="25.4" customHeight="1" spans="1:4">
      <c r="A16" s="251" t="s">
        <v>26</v>
      </c>
      <c r="B16" s="252"/>
      <c r="C16" s="251" t="s">
        <v>27</v>
      </c>
      <c r="D16" s="252"/>
    </row>
    <row r="17" ht="25.4" customHeight="1" spans="1:4">
      <c r="A17" s="254"/>
      <c r="B17" s="252"/>
      <c r="C17" s="251" t="s">
        <v>28</v>
      </c>
      <c r="D17" s="252"/>
    </row>
    <row r="18" ht="25.4" customHeight="1" spans="1:4">
      <c r="A18" s="254"/>
      <c r="B18" s="252"/>
      <c r="C18" s="251" t="s">
        <v>29</v>
      </c>
      <c r="D18" s="252"/>
    </row>
    <row r="19" ht="25.4" customHeight="1" spans="1:4">
      <c r="A19" s="254"/>
      <c r="B19" s="252"/>
      <c r="C19" s="251" t="s">
        <v>30</v>
      </c>
      <c r="D19" s="252"/>
    </row>
    <row r="20" ht="25.4" customHeight="1" spans="1:4">
      <c r="A20" s="254"/>
      <c r="B20" s="252"/>
      <c r="C20" s="251" t="s">
        <v>31</v>
      </c>
      <c r="D20" s="252"/>
    </row>
    <row r="21" ht="25.4" customHeight="1" spans="1:4">
      <c r="A21" s="254"/>
      <c r="B21" s="252"/>
      <c r="C21" s="251" t="s">
        <v>32</v>
      </c>
      <c r="D21" s="252"/>
    </row>
    <row r="22" ht="25.4" customHeight="1" spans="1:4">
      <c r="A22" s="254"/>
      <c r="B22" s="252"/>
      <c r="C22" s="251" t="s">
        <v>33</v>
      </c>
      <c r="D22" s="252"/>
    </row>
    <row r="23" ht="25.4" customHeight="1" spans="1:4">
      <c r="A23" s="254"/>
      <c r="B23" s="252"/>
      <c r="C23" s="251" t="s">
        <v>34</v>
      </c>
      <c r="D23" s="252"/>
    </row>
    <row r="24" ht="25.4" customHeight="1" spans="1:4">
      <c r="A24" s="254"/>
      <c r="B24" s="252"/>
      <c r="C24" s="251" t="s">
        <v>35</v>
      </c>
      <c r="D24" s="252"/>
    </row>
    <row r="25" ht="25.4" customHeight="1" spans="1:4">
      <c r="A25" s="254"/>
      <c r="B25" s="252"/>
      <c r="C25" s="251" t="s">
        <v>36</v>
      </c>
      <c r="D25" s="252">
        <v>104184</v>
      </c>
    </row>
    <row r="26" ht="25.4" customHeight="1" spans="1:4">
      <c r="A26" s="254"/>
      <c r="B26" s="252"/>
      <c r="C26" s="251" t="s">
        <v>37</v>
      </c>
      <c r="D26" s="252"/>
    </row>
    <row r="27" ht="25.4" customHeight="1" spans="1:4">
      <c r="A27" s="254"/>
      <c r="B27" s="252"/>
      <c r="C27" s="251" t="s">
        <v>38</v>
      </c>
      <c r="D27" s="252"/>
    </row>
    <row r="28" ht="25.4" customHeight="1" spans="1:4">
      <c r="A28" s="254"/>
      <c r="B28" s="252"/>
      <c r="C28" s="251" t="s">
        <v>39</v>
      </c>
      <c r="D28" s="252"/>
    </row>
    <row r="29" ht="25.4" customHeight="1" spans="1:4">
      <c r="A29" s="254"/>
      <c r="B29" s="252"/>
      <c r="C29" s="251" t="s">
        <v>40</v>
      </c>
      <c r="D29" s="252"/>
    </row>
    <row r="30" ht="25.4" customHeight="1" spans="1:4">
      <c r="A30" s="254"/>
      <c r="B30" s="252"/>
      <c r="C30" s="251" t="s">
        <v>41</v>
      </c>
      <c r="D30" s="252"/>
    </row>
    <row r="31" ht="25.4" customHeight="1" spans="1:4">
      <c r="A31" s="254"/>
      <c r="B31" s="252"/>
      <c r="C31" s="251" t="s">
        <v>42</v>
      </c>
      <c r="D31" s="252"/>
    </row>
    <row r="32" ht="25.4" customHeight="1" spans="1:4">
      <c r="A32" s="254"/>
      <c r="B32" s="252"/>
      <c r="C32" s="251" t="s">
        <v>43</v>
      </c>
      <c r="D32" s="252"/>
    </row>
    <row r="33" ht="25.4" customHeight="1" spans="1:4">
      <c r="A33" s="254"/>
      <c r="B33" s="252"/>
      <c r="C33" s="251" t="s">
        <v>44</v>
      </c>
      <c r="D33" s="252"/>
    </row>
    <row r="34" ht="25.4" customHeight="1" spans="1:4">
      <c r="A34" s="255" t="s">
        <v>45</v>
      </c>
      <c r="B34" s="256">
        <v>1456309.5</v>
      </c>
      <c r="C34" s="257" t="s">
        <v>46</v>
      </c>
      <c r="D34" s="256">
        <v>1456309.5</v>
      </c>
    </row>
    <row r="35" ht="25.4" customHeight="1" spans="1:4">
      <c r="A35" s="258" t="s">
        <v>47</v>
      </c>
      <c r="B35" s="256"/>
      <c r="C35" s="259" t="s">
        <v>48</v>
      </c>
      <c r="D35" s="260"/>
    </row>
    <row r="36" ht="25.4" customHeight="1" spans="1:4">
      <c r="A36" s="261" t="s">
        <v>49</v>
      </c>
      <c r="B36" s="252"/>
      <c r="C36" s="262" t="s">
        <v>49</v>
      </c>
      <c r="D36" s="253"/>
    </row>
    <row r="37" ht="25.4" customHeight="1" spans="1:4">
      <c r="A37" s="261" t="s">
        <v>50</v>
      </c>
      <c r="B37" s="252"/>
      <c r="C37" s="262" t="s">
        <v>51</v>
      </c>
      <c r="D37" s="253"/>
    </row>
    <row r="38" ht="25.4" customHeight="1" spans="1:4">
      <c r="A38" s="263" t="s">
        <v>52</v>
      </c>
      <c r="B38" s="264">
        <v>1456309.5</v>
      </c>
      <c r="C38" s="265" t="s">
        <v>53</v>
      </c>
      <c r="D38" s="140">
        <v>1456309.5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3" sqref="A3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73" t="s">
        <v>315</v>
      </c>
    </row>
    <row r="2" ht="28.5" customHeight="1" spans="1:6">
      <c r="A2" s="174" t="s">
        <v>316</v>
      </c>
      <c r="B2" s="174"/>
      <c r="C2" s="174"/>
      <c r="D2" s="174"/>
      <c r="E2" s="174"/>
      <c r="F2" s="174"/>
    </row>
    <row r="3" ht="15" customHeight="1" spans="1:6">
      <c r="A3" s="175" t="s">
        <v>317</v>
      </c>
      <c r="B3" s="176"/>
      <c r="C3" s="176"/>
      <c r="D3" s="112"/>
      <c r="E3" s="112"/>
      <c r="F3" s="177" t="s">
        <v>2</v>
      </c>
    </row>
    <row r="4" ht="18.75" customHeight="1" spans="1:6">
      <c r="A4" s="35" t="s">
        <v>187</v>
      </c>
      <c r="B4" s="35" t="s">
        <v>72</v>
      </c>
      <c r="C4" s="35" t="s">
        <v>73</v>
      </c>
      <c r="D4" s="36" t="s">
        <v>318</v>
      </c>
      <c r="E4" s="178"/>
      <c r="F4" s="178"/>
    </row>
    <row r="5" ht="30" customHeight="1" spans="1:6">
      <c r="A5" s="42"/>
      <c r="B5" s="42"/>
      <c r="C5" s="42"/>
      <c r="D5" s="36" t="s">
        <v>56</v>
      </c>
      <c r="E5" s="178" t="s">
        <v>76</v>
      </c>
      <c r="F5" s="178" t="s">
        <v>77</v>
      </c>
    </row>
    <row r="6" ht="16.5" customHeight="1" spans="1:6">
      <c r="A6" s="178">
        <v>1</v>
      </c>
      <c r="B6" s="178">
        <v>2</v>
      </c>
      <c r="C6" s="178">
        <v>3</v>
      </c>
      <c r="D6" s="178">
        <v>4</v>
      </c>
      <c r="E6" s="178">
        <v>5</v>
      </c>
      <c r="F6" s="178">
        <v>6</v>
      </c>
    </row>
    <row r="7" ht="24" customHeight="1" spans="1:6">
      <c r="A7" s="178"/>
      <c r="B7" s="178"/>
      <c r="C7" s="178"/>
      <c r="D7" s="178"/>
      <c r="E7" s="178"/>
      <c r="F7" s="178"/>
    </row>
    <row r="8" ht="24" customHeight="1" spans="1:6">
      <c r="A8" s="178"/>
      <c r="B8" s="178"/>
      <c r="C8" s="178"/>
      <c r="D8" s="178"/>
      <c r="E8" s="178"/>
      <c r="F8" s="178"/>
    </row>
    <row r="9" ht="24" customHeight="1" spans="1:6">
      <c r="A9" s="178"/>
      <c r="B9" s="178"/>
      <c r="C9" s="178"/>
      <c r="D9" s="178"/>
      <c r="E9" s="178"/>
      <c r="F9" s="178"/>
    </row>
    <row r="10" ht="24" customHeight="1" spans="1:6">
      <c r="A10" s="178"/>
      <c r="B10" s="178"/>
      <c r="C10" s="178"/>
      <c r="D10" s="178"/>
      <c r="E10" s="178"/>
      <c r="F10" s="178"/>
    </row>
    <row r="11" ht="24" customHeight="1" spans="1:6">
      <c r="A11" s="178"/>
      <c r="B11" s="178"/>
      <c r="C11" s="178"/>
      <c r="D11" s="178"/>
      <c r="E11" s="178"/>
      <c r="F11" s="178"/>
    </row>
    <row r="12" ht="24" customHeight="1" spans="1:6">
      <c r="A12" s="44"/>
      <c r="B12" s="44"/>
      <c r="C12" s="44"/>
      <c r="D12" s="179"/>
      <c r="E12" s="179"/>
      <c r="F12" s="179"/>
    </row>
    <row r="13" s="57" customFormat="1" ht="17.25" customHeight="1" spans="1:6">
      <c r="A13" s="180" t="s">
        <v>319</v>
      </c>
      <c r="B13" s="181"/>
      <c r="C13" s="181" t="s">
        <v>319</v>
      </c>
      <c r="D13" s="182"/>
      <c r="E13" s="182"/>
      <c r="F13" s="182"/>
    </row>
    <row r="14" ht="31" customHeight="1" spans="1:6">
      <c r="A14" s="183" t="s">
        <v>320</v>
      </c>
      <c r="B14" s="183"/>
      <c r="C14" s="183"/>
      <c r="D14" s="183"/>
      <c r="E14" s="183"/>
      <c r="F14" s="183"/>
    </row>
  </sheetData>
  <mergeCells count="7">
    <mergeCell ref="A2:F2"/>
    <mergeCell ref="D4:F4"/>
    <mergeCell ref="A13:C13"/>
    <mergeCell ref="A14:F14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I18" sqref="I18"/>
    </sheetView>
  </sheetViews>
  <sheetFormatPr defaultColWidth="10.3833333333333" defaultRowHeight="14.25" customHeight="1"/>
  <cols>
    <col min="1" max="3" width="10.3833333333333" customWidth="1"/>
    <col min="4" max="4" width="5.375" customWidth="1"/>
    <col min="5" max="5" width="6" customWidth="1"/>
    <col min="6" max="16384" width="10.3833333333333" customWidth="1"/>
  </cols>
  <sheetData>
    <row r="1" s="141" customFormat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59"/>
      <c r="P1" s="159"/>
      <c r="Q1" s="170" t="s">
        <v>321</v>
      </c>
    </row>
    <row r="2" s="141" customFormat="1" ht="27.75" customHeight="1" spans="1:17">
      <c r="A2" s="142" t="str">
        <f>"2026"&amp;"年部门政府采购预算表"</f>
        <v>2026年部门政府采购预算表</v>
      </c>
      <c r="B2" s="143"/>
      <c r="C2" s="143"/>
      <c r="D2" s="143"/>
      <c r="E2" s="143"/>
      <c r="F2" s="143"/>
      <c r="G2" s="143"/>
      <c r="H2" s="143"/>
      <c r="I2" s="143"/>
      <c r="J2" s="143"/>
      <c r="K2" s="160"/>
      <c r="L2" s="143"/>
      <c r="M2" s="143"/>
      <c r="N2" s="143"/>
      <c r="O2" s="160"/>
      <c r="P2" s="160"/>
      <c r="Q2" s="143"/>
    </row>
    <row r="3" s="141" customFormat="1" ht="18.75" customHeight="1" spans="1:17">
      <c r="A3" s="144" t="str">
        <f>"单位名称："&amp;"陇川县归国华侨联合会"</f>
        <v>单位名称：陇川县归国华侨联合会</v>
      </c>
      <c r="B3" s="145"/>
      <c r="C3" s="145"/>
      <c r="D3" s="145"/>
      <c r="E3" s="145"/>
      <c r="F3" s="145"/>
      <c r="G3" s="145"/>
      <c r="H3" s="145"/>
      <c r="I3" s="145"/>
      <c r="J3" s="145"/>
      <c r="K3" s="1"/>
      <c r="L3" s="1"/>
      <c r="M3" s="1"/>
      <c r="N3" s="1"/>
      <c r="O3" s="161"/>
      <c r="P3" s="161"/>
      <c r="Q3" s="171" t="s">
        <v>2</v>
      </c>
    </row>
    <row r="4" s="141" customFormat="1" ht="15.75" customHeight="1" spans="1:17">
      <c r="A4" s="11" t="s">
        <v>322</v>
      </c>
      <c r="B4" s="146" t="s">
        <v>323</v>
      </c>
      <c r="C4" s="146" t="s">
        <v>324</v>
      </c>
      <c r="D4" s="146" t="s">
        <v>325</v>
      </c>
      <c r="E4" s="146" t="s">
        <v>326</v>
      </c>
      <c r="F4" s="146" t="s">
        <v>327</v>
      </c>
      <c r="G4" s="147" t="s">
        <v>194</v>
      </c>
      <c r="H4" s="147"/>
      <c r="I4" s="147"/>
      <c r="J4" s="147"/>
      <c r="K4" s="162"/>
      <c r="L4" s="147"/>
      <c r="M4" s="147"/>
      <c r="N4" s="147"/>
      <c r="O4" s="163"/>
      <c r="P4" s="162"/>
      <c r="Q4" s="172"/>
    </row>
    <row r="5" s="141" customFormat="1" ht="17.25" customHeight="1" spans="1:17">
      <c r="A5" s="16"/>
      <c r="B5" s="148"/>
      <c r="C5" s="148"/>
      <c r="D5" s="148"/>
      <c r="E5" s="148"/>
      <c r="F5" s="148"/>
      <c r="G5" s="148" t="s">
        <v>56</v>
      </c>
      <c r="H5" s="148" t="s">
        <v>59</v>
      </c>
      <c r="I5" s="148" t="s">
        <v>328</v>
      </c>
      <c r="J5" s="148" t="s">
        <v>329</v>
      </c>
      <c r="K5" s="164" t="s">
        <v>330</v>
      </c>
      <c r="L5" s="165" t="s">
        <v>331</v>
      </c>
      <c r="M5" s="165"/>
      <c r="N5" s="165"/>
      <c r="O5" s="166"/>
      <c r="P5" s="167"/>
      <c r="Q5" s="149"/>
    </row>
    <row r="6" s="141" customFormat="1" ht="54" customHeight="1" spans="1:17">
      <c r="A6" s="18"/>
      <c r="B6" s="149"/>
      <c r="C6" s="149"/>
      <c r="D6" s="149"/>
      <c r="E6" s="149"/>
      <c r="F6" s="149"/>
      <c r="G6" s="149"/>
      <c r="H6" s="149"/>
      <c r="I6" s="149"/>
      <c r="J6" s="149"/>
      <c r="K6" s="168"/>
      <c r="L6" s="149" t="s">
        <v>58</v>
      </c>
      <c r="M6" s="149" t="s">
        <v>65</v>
      </c>
      <c r="N6" s="149" t="s">
        <v>332</v>
      </c>
      <c r="O6" s="169" t="s">
        <v>67</v>
      </c>
      <c r="P6" s="168" t="s">
        <v>68</v>
      </c>
      <c r="Q6" s="149" t="s">
        <v>69</v>
      </c>
    </row>
    <row r="7" s="141" customFormat="1" ht="15" customHeight="1" spans="1:17">
      <c r="A7" s="150">
        <v>1</v>
      </c>
      <c r="B7" s="151">
        <v>2</v>
      </c>
      <c r="C7" s="151">
        <v>3</v>
      </c>
      <c r="D7" s="151">
        <v>4</v>
      </c>
      <c r="E7" s="151">
        <v>5</v>
      </c>
      <c r="F7" s="151">
        <v>6</v>
      </c>
      <c r="G7" s="152">
        <v>7</v>
      </c>
      <c r="H7" s="152">
        <v>8</v>
      </c>
      <c r="I7" s="152">
        <v>9</v>
      </c>
      <c r="J7" s="152">
        <v>10</v>
      </c>
      <c r="K7" s="152">
        <v>11</v>
      </c>
      <c r="L7" s="152">
        <v>12</v>
      </c>
      <c r="M7" s="152">
        <v>13</v>
      </c>
      <c r="N7" s="152">
        <v>14</v>
      </c>
      <c r="O7" s="152">
        <v>15</v>
      </c>
      <c r="P7" s="152">
        <v>16</v>
      </c>
      <c r="Q7" s="152">
        <v>17</v>
      </c>
    </row>
    <row r="8" s="141" customFormat="1" ht="52.5" customHeight="1" spans="1:17">
      <c r="A8" s="153" t="s">
        <v>71</v>
      </c>
      <c r="B8" s="154"/>
      <c r="C8" s="154"/>
      <c r="D8" s="155"/>
      <c r="E8" s="156"/>
      <c r="F8" s="23">
        <v>11860</v>
      </c>
      <c r="G8" s="23">
        <v>11860</v>
      </c>
      <c r="H8" s="23">
        <v>11860</v>
      </c>
      <c r="I8" s="23"/>
      <c r="J8" s="23"/>
      <c r="K8" s="23"/>
      <c r="L8" s="23"/>
      <c r="M8" s="23"/>
      <c r="N8" s="23"/>
      <c r="O8" s="23"/>
      <c r="P8" s="23"/>
      <c r="Q8" s="23"/>
    </row>
    <row r="9" s="141" customFormat="1" ht="52.5" customHeight="1" spans="1:17">
      <c r="A9" s="153" t="str">
        <f>"     "&amp;"国内外沿边侨务专项经费"</f>
        <v>     国内外沿边侨务专项经费</v>
      </c>
      <c r="B9" s="154" t="s">
        <v>333</v>
      </c>
      <c r="C9" s="154" t="s">
        <v>334</v>
      </c>
      <c r="D9" s="155" t="s">
        <v>335</v>
      </c>
      <c r="E9" s="156">
        <v>1</v>
      </c>
      <c r="F9" s="23">
        <v>8800</v>
      </c>
      <c r="G9" s="23">
        <v>8800</v>
      </c>
      <c r="H9" s="23">
        <v>8800</v>
      </c>
      <c r="I9" s="23"/>
      <c r="J9" s="23"/>
      <c r="K9" s="23"/>
      <c r="L9" s="23"/>
      <c r="M9" s="23"/>
      <c r="N9" s="23"/>
      <c r="O9" s="23"/>
      <c r="P9" s="23"/>
      <c r="Q9" s="23"/>
    </row>
    <row r="10" s="141" customFormat="1" ht="52.5" customHeight="1" spans="1:17">
      <c r="A10" s="153" t="str">
        <f>"     "&amp;"国内外沿边侨务专项经费"</f>
        <v>     国内外沿边侨务专项经费</v>
      </c>
      <c r="B10" s="154" t="s">
        <v>336</v>
      </c>
      <c r="C10" s="154" t="s">
        <v>336</v>
      </c>
      <c r="D10" s="155" t="s">
        <v>337</v>
      </c>
      <c r="E10" s="156">
        <v>18</v>
      </c>
      <c r="F10" s="23">
        <v>3060</v>
      </c>
      <c r="G10" s="23">
        <v>3060</v>
      </c>
      <c r="H10" s="23">
        <v>3060</v>
      </c>
      <c r="I10" s="23"/>
      <c r="J10" s="23"/>
      <c r="K10" s="23"/>
      <c r="L10" s="23"/>
      <c r="M10" s="23"/>
      <c r="N10" s="23"/>
      <c r="O10" s="23"/>
      <c r="P10" s="23"/>
      <c r="Q10" s="23"/>
    </row>
    <row r="11" s="141" customFormat="1" ht="30" customHeight="1" spans="1:17">
      <c r="A11" s="157" t="s">
        <v>319</v>
      </c>
      <c r="B11" s="158"/>
      <c r="C11" s="158"/>
      <c r="D11" s="158"/>
      <c r="E11" s="156"/>
      <c r="F11" s="23">
        <v>11860</v>
      </c>
      <c r="G11" s="23">
        <v>11860</v>
      </c>
      <c r="H11" s="23">
        <v>11860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8"/>
  <sheetViews>
    <sheetView showZeros="0" workbookViewId="0">
      <selection activeCell="F27" sqref="F27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106"/>
      <c r="B1" s="106"/>
      <c r="C1" s="106"/>
      <c r="D1" s="106"/>
      <c r="E1" s="106"/>
      <c r="F1" s="106"/>
      <c r="G1" s="106"/>
      <c r="H1" s="107"/>
      <c r="I1" s="106"/>
      <c r="J1" s="106"/>
      <c r="K1" s="106"/>
      <c r="L1" s="84"/>
      <c r="M1" s="127"/>
      <c r="N1" s="128" t="s">
        <v>338</v>
      </c>
    </row>
    <row r="2" ht="27.75" customHeight="1" spans="1:14">
      <c r="A2" s="108" t="s">
        <v>339</v>
      </c>
      <c r="B2" s="109"/>
      <c r="C2" s="109"/>
      <c r="D2" s="109"/>
      <c r="E2" s="109"/>
      <c r="F2" s="109"/>
      <c r="G2" s="109"/>
      <c r="H2" s="110"/>
      <c r="I2" s="109"/>
      <c r="J2" s="109"/>
      <c r="K2" s="109"/>
      <c r="L2" s="129"/>
      <c r="M2" s="110"/>
      <c r="N2" s="109"/>
    </row>
    <row r="3" ht="18.75" customHeight="1" spans="1:14">
      <c r="A3" s="266" t="s">
        <v>317</v>
      </c>
      <c r="B3" s="112"/>
      <c r="C3" s="112"/>
      <c r="D3" s="112"/>
      <c r="E3" s="112"/>
      <c r="F3" s="112"/>
      <c r="G3" s="112"/>
      <c r="H3" s="107"/>
      <c r="I3" s="106"/>
      <c r="J3" s="106"/>
      <c r="K3" s="106"/>
      <c r="L3" s="130"/>
      <c r="M3" s="131"/>
      <c r="N3" s="132" t="s">
        <v>2</v>
      </c>
    </row>
    <row r="4" ht="15.75" customHeight="1" spans="1:14">
      <c r="A4" s="35" t="s">
        <v>322</v>
      </c>
      <c r="B4" s="113" t="s">
        <v>340</v>
      </c>
      <c r="C4" s="113" t="s">
        <v>341</v>
      </c>
      <c r="D4" s="114" t="s">
        <v>194</v>
      </c>
      <c r="E4" s="114"/>
      <c r="F4" s="114"/>
      <c r="G4" s="114"/>
      <c r="H4" s="115"/>
      <c r="I4" s="114"/>
      <c r="J4" s="114"/>
      <c r="K4" s="114"/>
      <c r="L4" s="133"/>
      <c r="M4" s="115"/>
      <c r="N4" s="134"/>
    </row>
    <row r="5" ht="17.25" customHeight="1" spans="1:14">
      <c r="A5" s="38"/>
      <c r="B5" s="116"/>
      <c r="C5" s="116"/>
      <c r="D5" s="116" t="s">
        <v>56</v>
      </c>
      <c r="E5" s="116" t="s">
        <v>59</v>
      </c>
      <c r="F5" s="116" t="s">
        <v>328</v>
      </c>
      <c r="G5" s="116" t="s">
        <v>329</v>
      </c>
      <c r="H5" s="117" t="s">
        <v>330</v>
      </c>
      <c r="I5" s="135" t="s">
        <v>331</v>
      </c>
      <c r="J5" s="135"/>
      <c r="K5" s="135"/>
      <c r="L5" s="136"/>
      <c r="M5" s="137"/>
      <c r="N5" s="118"/>
    </row>
    <row r="6" ht="54" customHeight="1" spans="1:14">
      <c r="A6" s="41"/>
      <c r="B6" s="118"/>
      <c r="C6" s="118"/>
      <c r="D6" s="118"/>
      <c r="E6" s="118"/>
      <c r="F6" s="118"/>
      <c r="G6" s="118"/>
      <c r="H6" s="119"/>
      <c r="I6" s="118" t="s">
        <v>58</v>
      </c>
      <c r="J6" s="118" t="s">
        <v>65</v>
      </c>
      <c r="K6" s="118" t="s">
        <v>332</v>
      </c>
      <c r="L6" s="138" t="s">
        <v>67</v>
      </c>
      <c r="M6" s="119" t="s">
        <v>68</v>
      </c>
      <c r="N6" s="118" t="s">
        <v>69</v>
      </c>
    </row>
    <row r="7" ht="15" customHeight="1" spans="1:14">
      <c r="A7" s="41">
        <v>1</v>
      </c>
      <c r="B7" s="118">
        <v>2</v>
      </c>
      <c r="C7" s="118">
        <v>3</v>
      </c>
      <c r="D7" s="119">
        <v>4</v>
      </c>
      <c r="E7" s="119">
        <v>5</v>
      </c>
      <c r="F7" s="119">
        <v>6</v>
      </c>
      <c r="G7" s="119">
        <v>7</v>
      </c>
      <c r="H7" s="119">
        <v>8</v>
      </c>
      <c r="I7" s="119">
        <v>9</v>
      </c>
      <c r="J7" s="119">
        <v>10</v>
      </c>
      <c r="K7" s="119">
        <v>11</v>
      </c>
      <c r="L7" s="119">
        <v>12</v>
      </c>
      <c r="M7" s="119">
        <v>13</v>
      </c>
      <c r="N7" s="119">
        <v>14</v>
      </c>
    </row>
    <row r="8" ht="21" customHeight="1" spans="1:14">
      <c r="A8" s="120"/>
      <c r="B8" s="121"/>
      <c r="C8" s="121"/>
      <c r="D8" s="122"/>
      <c r="E8" s="122"/>
      <c r="F8" s="122"/>
      <c r="G8" s="122"/>
      <c r="H8" s="122"/>
      <c r="I8" s="122"/>
      <c r="J8" s="122"/>
      <c r="K8" s="122"/>
      <c r="L8" s="139"/>
      <c r="M8" s="122"/>
      <c r="N8" s="122"/>
    </row>
    <row r="9" ht="21" customHeight="1" spans="1:14">
      <c r="A9" s="120"/>
      <c r="B9" s="121"/>
      <c r="C9" s="121"/>
      <c r="D9" s="122"/>
      <c r="E9" s="122"/>
      <c r="F9" s="122"/>
      <c r="G9" s="122"/>
      <c r="H9" s="122"/>
      <c r="I9" s="122"/>
      <c r="J9" s="122"/>
      <c r="K9" s="122"/>
      <c r="L9" s="139"/>
      <c r="M9" s="122"/>
      <c r="N9" s="122"/>
    </row>
    <row r="10" ht="21" customHeight="1" spans="1:14">
      <c r="A10" s="120"/>
      <c r="B10" s="121"/>
      <c r="C10" s="121"/>
      <c r="D10" s="122"/>
      <c r="E10" s="122"/>
      <c r="F10" s="122"/>
      <c r="G10" s="122"/>
      <c r="H10" s="122"/>
      <c r="I10" s="122"/>
      <c r="J10" s="122"/>
      <c r="K10" s="122"/>
      <c r="L10" s="139"/>
      <c r="M10" s="122"/>
      <c r="N10" s="122"/>
    </row>
    <row r="11" ht="21" customHeight="1" spans="1:14">
      <c r="A11" s="120"/>
      <c r="B11" s="121"/>
      <c r="C11" s="121"/>
      <c r="D11" s="122"/>
      <c r="E11" s="122"/>
      <c r="F11" s="122"/>
      <c r="G11" s="122"/>
      <c r="H11" s="122"/>
      <c r="I11" s="122"/>
      <c r="J11" s="122"/>
      <c r="K11" s="122"/>
      <c r="L11" s="139"/>
      <c r="M11" s="122"/>
      <c r="N11" s="122"/>
    </row>
    <row r="12" ht="21" customHeight="1" spans="1:14">
      <c r="A12" s="120"/>
      <c r="B12" s="121"/>
      <c r="C12" s="121"/>
      <c r="D12" s="122"/>
      <c r="E12" s="122"/>
      <c r="F12" s="122"/>
      <c r="G12" s="122"/>
      <c r="H12" s="122"/>
      <c r="I12" s="122"/>
      <c r="J12" s="122"/>
      <c r="K12" s="122"/>
      <c r="L12" s="139"/>
      <c r="M12" s="122"/>
      <c r="N12" s="122"/>
    </row>
    <row r="13" ht="21" customHeight="1" spans="1:14">
      <c r="A13" s="120"/>
      <c r="B13" s="121"/>
      <c r="C13" s="121"/>
      <c r="D13" s="122"/>
      <c r="E13" s="122"/>
      <c r="F13" s="122"/>
      <c r="G13" s="122"/>
      <c r="H13" s="122"/>
      <c r="I13" s="122"/>
      <c r="J13" s="122"/>
      <c r="K13" s="122"/>
      <c r="L13" s="139"/>
      <c r="M13" s="122"/>
      <c r="N13" s="122"/>
    </row>
    <row r="14" ht="21" customHeight="1" spans="1:14">
      <c r="A14" s="120"/>
      <c r="B14" s="121"/>
      <c r="C14" s="121"/>
      <c r="D14" s="122"/>
      <c r="E14" s="122"/>
      <c r="F14" s="122"/>
      <c r="G14" s="122"/>
      <c r="H14" s="122"/>
      <c r="I14" s="122"/>
      <c r="J14" s="122"/>
      <c r="K14" s="122"/>
      <c r="L14" s="139"/>
      <c r="M14" s="122"/>
      <c r="N14" s="122"/>
    </row>
    <row r="15" ht="21" customHeight="1" spans="1:14">
      <c r="A15" s="120"/>
      <c r="B15" s="121"/>
      <c r="C15" s="121"/>
      <c r="D15" s="122"/>
      <c r="E15" s="122"/>
      <c r="F15" s="122"/>
      <c r="G15" s="122"/>
      <c r="H15" s="122"/>
      <c r="I15" s="122"/>
      <c r="J15" s="122"/>
      <c r="K15" s="122"/>
      <c r="L15" s="139"/>
      <c r="M15" s="122"/>
      <c r="N15" s="122"/>
    </row>
    <row r="16" ht="21" customHeight="1" spans="1:14">
      <c r="A16" s="120"/>
      <c r="B16" s="121"/>
      <c r="C16" s="121"/>
      <c r="D16" s="122"/>
      <c r="E16" s="122"/>
      <c r="F16" s="122"/>
      <c r="G16" s="122"/>
      <c r="H16" s="122"/>
      <c r="I16" s="122"/>
      <c r="J16" s="122"/>
      <c r="K16" s="122"/>
      <c r="L16" s="139"/>
      <c r="M16" s="122"/>
      <c r="N16" s="122"/>
    </row>
    <row r="17" s="57" customFormat="1" ht="21" customHeight="1" spans="1:14">
      <c r="A17" s="123" t="s">
        <v>319</v>
      </c>
      <c r="B17" s="124"/>
      <c r="C17" s="125"/>
      <c r="D17" s="126"/>
      <c r="E17" s="126"/>
      <c r="F17" s="126"/>
      <c r="G17" s="126"/>
      <c r="H17" s="126"/>
      <c r="I17" s="126"/>
      <c r="J17" s="126"/>
      <c r="K17" s="126"/>
      <c r="L17" s="140"/>
      <c r="M17" s="126"/>
      <c r="N17" s="126"/>
    </row>
    <row r="18" customFormat="1" ht="31" customHeight="1" spans="1:14">
      <c r="A18" s="50" t="s">
        <v>320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</sheetData>
  <mergeCells count="14">
    <mergeCell ref="A2:N2"/>
    <mergeCell ref="A3:C3"/>
    <mergeCell ref="D4:N4"/>
    <mergeCell ref="I5:N5"/>
    <mergeCell ref="A17:C17"/>
    <mergeCell ref="A18:N18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4"/>
  <sheetViews>
    <sheetView showZeros="0" workbookViewId="0">
      <selection activeCell="D18" sqref="D18"/>
    </sheetView>
  </sheetViews>
  <sheetFormatPr defaultColWidth="10" defaultRowHeight="14.25" customHeight="1"/>
  <cols>
    <col min="1" max="1" width="19.1333333333333" style="85" customWidth="1"/>
    <col min="2" max="2" width="10" style="85" customWidth="1"/>
    <col min="3" max="3" width="14.8833333333333" style="85" customWidth="1"/>
    <col min="4" max="16373" width="10" style="85" customWidth="1"/>
    <col min="16374" max="16384" width="10" style="85"/>
  </cols>
  <sheetData>
    <row r="1" ht="13.5" customHeight="1" spans="4:4">
      <c r="D1" s="86"/>
    </row>
    <row r="2" ht="27.75" customHeight="1" spans="1:13">
      <c r="A2" s="87" t="s">
        <v>342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ht="18" customHeight="1" spans="1:13">
      <c r="A3" s="267" t="s">
        <v>317</v>
      </c>
      <c r="B3" s="90"/>
      <c r="C3" s="90"/>
      <c r="D3" s="91"/>
      <c r="E3" s="92"/>
      <c r="F3" s="92"/>
      <c r="G3" s="92"/>
      <c r="H3" s="92"/>
      <c r="I3" s="92"/>
      <c r="M3" s="85" t="s">
        <v>2</v>
      </c>
    </row>
    <row r="4" ht="19.5" customHeight="1" spans="1:13">
      <c r="A4" s="93" t="s">
        <v>343</v>
      </c>
      <c r="B4" s="94" t="s">
        <v>194</v>
      </c>
      <c r="C4" s="95"/>
      <c r="D4" s="95"/>
      <c r="E4" s="96" t="s">
        <v>344</v>
      </c>
      <c r="F4" s="96"/>
      <c r="G4" s="96"/>
      <c r="H4" s="96"/>
      <c r="I4" s="96"/>
      <c r="J4" s="96"/>
      <c r="K4" s="96"/>
      <c r="L4" s="96"/>
      <c r="M4" s="96"/>
    </row>
    <row r="5" ht="40.5" customHeight="1" spans="1:13">
      <c r="A5" s="97"/>
      <c r="B5" s="98" t="s">
        <v>56</v>
      </c>
      <c r="C5" s="93" t="s">
        <v>59</v>
      </c>
      <c r="D5" s="99" t="s">
        <v>345</v>
      </c>
      <c r="E5" s="100" t="s">
        <v>346</v>
      </c>
      <c r="F5" s="100" t="s">
        <v>347</v>
      </c>
      <c r="G5" s="100" t="s">
        <v>348</v>
      </c>
      <c r="H5" s="100" t="s">
        <v>349</v>
      </c>
      <c r="I5" s="100" t="s">
        <v>350</v>
      </c>
      <c r="J5" s="100" t="s">
        <v>351</v>
      </c>
      <c r="K5" s="100" t="s">
        <v>352</v>
      </c>
      <c r="L5" s="100" t="s">
        <v>353</v>
      </c>
      <c r="M5" s="100" t="s">
        <v>354</v>
      </c>
    </row>
    <row r="6" ht="19.5" customHeight="1" spans="1:13">
      <c r="A6" s="101">
        <v>1</v>
      </c>
      <c r="B6" s="101">
        <v>2</v>
      </c>
      <c r="C6" s="101">
        <v>3</v>
      </c>
      <c r="D6" s="94">
        <v>4</v>
      </c>
      <c r="E6" s="97">
        <v>5</v>
      </c>
      <c r="F6" s="97">
        <v>6</v>
      </c>
      <c r="G6" s="97">
        <v>7</v>
      </c>
      <c r="H6" s="102">
        <v>8</v>
      </c>
      <c r="I6" s="97">
        <v>9</v>
      </c>
      <c r="J6" s="97">
        <v>10</v>
      </c>
      <c r="K6" s="97">
        <v>11</v>
      </c>
      <c r="L6" s="102">
        <v>12</v>
      </c>
      <c r="M6" s="97">
        <v>13</v>
      </c>
    </row>
    <row r="7" ht="28.4" customHeight="1" spans="1:13">
      <c r="A7" s="44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</row>
    <row r="8" ht="29.9" customHeight="1" spans="1:13">
      <c r="A8" s="104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ht="29.9" customHeight="1" spans="1:13">
      <c r="A9" s="105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ht="29.9" customHeight="1" spans="1:13">
      <c r="A10" s="105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</row>
    <row r="11" ht="29.9" customHeight="1" spans="1:13">
      <c r="A11" s="105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</row>
    <row r="12" ht="29.9" customHeight="1" spans="1:13">
      <c r="A12" s="105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</row>
    <row r="13" ht="29.9" customHeight="1" spans="1:13">
      <c r="A13" s="105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</row>
    <row r="14" customFormat="1" ht="31" customHeight="1" spans="1:14">
      <c r="A14" s="50" t="s">
        <v>320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77"/>
    </row>
  </sheetData>
  <mergeCells count="6">
    <mergeCell ref="A2:M2"/>
    <mergeCell ref="A3:I3"/>
    <mergeCell ref="B4:D4"/>
    <mergeCell ref="E4:M4"/>
    <mergeCell ref="A14:M1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B15" sqref="B13:B1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84" t="s">
        <v>355</v>
      </c>
    </row>
    <row r="2" ht="28.5" customHeight="1" spans="1:10">
      <c r="A2" s="78" t="s">
        <v>356</v>
      </c>
      <c r="B2" s="30"/>
      <c r="C2" s="30"/>
      <c r="D2" s="30"/>
      <c r="E2" s="30"/>
      <c r="F2" s="79"/>
      <c r="G2" s="30"/>
      <c r="H2" s="79"/>
      <c r="I2" s="79"/>
      <c r="J2" s="30"/>
    </row>
    <row r="3" ht="17.25" customHeight="1" spans="1:1">
      <c r="A3" s="268" t="s">
        <v>317</v>
      </c>
    </row>
    <row r="4" ht="44.25" customHeight="1" spans="1:10">
      <c r="A4" s="80" t="s">
        <v>274</v>
      </c>
      <c r="B4" s="80" t="s">
        <v>275</v>
      </c>
      <c r="C4" s="80" t="s">
        <v>276</v>
      </c>
      <c r="D4" s="80" t="s">
        <v>277</v>
      </c>
      <c r="E4" s="80" t="s">
        <v>278</v>
      </c>
      <c r="F4" s="81" t="s">
        <v>279</v>
      </c>
      <c r="G4" s="80" t="s">
        <v>280</v>
      </c>
      <c r="H4" s="81" t="s">
        <v>281</v>
      </c>
      <c r="I4" s="81" t="s">
        <v>282</v>
      </c>
      <c r="J4" s="80" t="s">
        <v>283</v>
      </c>
    </row>
    <row r="5" ht="14.25" customHeight="1" spans="1:10">
      <c r="A5" s="80">
        <v>1</v>
      </c>
      <c r="B5" s="80">
        <v>2</v>
      </c>
      <c r="C5" s="80">
        <v>3</v>
      </c>
      <c r="D5" s="80">
        <v>4</v>
      </c>
      <c r="E5" s="80">
        <v>5</v>
      </c>
      <c r="F5" s="81">
        <v>6</v>
      </c>
      <c r="G5" s="80">
        <v>7</v>
      </c>
      <c r="H5" s="81">
        <v>8</v>
      </c>
      <c r="I5" s="81">
        <v>9</v>
      </c>
      <c r="J5" s="80">
        <v>10</v>
      </c>
    </row>
    <row r="6" ht="42" customHeight="1" spans="1:10">
      <c r="A6" s="82"/>
      <c r="B6" s="83"/>
      <c r="C6" s="83"/>
      <c r="D6" s="83"/>
      <c r="E6" s="82"/>
      <c r="F6" s="83"/>
      <c r="G6" s="82"/>
      <c r="H6" s="83"/>
      <c r="I6" s="83"/>
      <c r="J6" s="82"/>
    </row>
    <row r="7" ht="42" customHeight="1" spans="1:10">
      <c r="A7" s="82"/>
      <c r="B7" s="83"/>
      <c r="C7" s="83"/>
      <c r="D7" s="83"/>
      <c r="E7" s="82"/>
      <c r="F7" s="83"/>
      <c r="G7" s="82"/>
      <c r="H7" s="83"/>
      <c r="I7" s="83"/>
      <c r="J7" s="82"/>
    </row>
    <row r="8" ht="42" customHeight="1" spans="1:10">
      <c r="A8" s="82"/>
      <c r="B8" s="83"/>
      <c r="C8" s="83"/>
      <c r="D8" s="83"/>
      <c r="E8" s="82"/>
      <c r="F8" s="83"/>
      <c r="G8" s="82"/>
      <c r="H8" s="83"/>
      <c r="I8" s="83"/>
      <c r="J8" s="82"/>
    </row>
    <row r="9" ht="42" customHeight="1" spans="1:10">
      <c r="A9" s="82"/>
      <c r="B9" s="83"/>
      <c r="C9" s="83"/>
      <c r="D9" s="83"/>
      <c r="E9" s="82"/>
      <c r="F9" s="83"/>
      <c r="G9" s="82"/>
      <c r="H9" s="83"/>
      <c r="I9" s="83"/>
      <c r="J9" s="82"/>
    </row>
    <row r="10" ht="42" customHeight="1" spans="1:10">
      <c r="A10" s="82"/>
      <c r="B10" s="83"/>
      <c r="C10" s="83"/>
      <c r="D10" s="83"/>
      <c r="E10" s="82"/>
      <c r="F10" s="83"/>
      <c r="G10" s="82"/>
      <c r="H10" s="83"/>
      <c r="I10" s="83"/>
      <c r="J10" s="82"/>
    </row>
    <row r="11" ht="42" customHeight="1" spans="1:10">
      <c r="A11" s="82"/>
      <c r="B11" s="83"/>
      <c r="C11" s="83"/>
      <c r="D11" s="83"/>
      <c r="E11" s="82"/>
      <c r="F11" s="83"/>
      <c r="G11" s="82"/>
      <c r="H11" s="83"/>
      <c r="I11" s="83"/>
      <c r="J11" s="82"/>
    </row>
    <row r="12" customFormat="1" ht="31" customHeight="1" spans="1:14">
      <c r="A12" s="50" t="s">
        <v>320</v>
      </c>
      <c r="B12" s="50"/>
      <c r="C12" s="50"/>
      <c r="D12" s="50"/>
      <c r="E12" s="50"/>
      <c r="F12" s="50"/>
      <c r="G12" s="50"/>
      <c r="H12" s="50"/>
      <c r="I12" s="50"/>
      <c r="J12" s="50"/>
      <c r="K12" s="77"/>
      <c r="L12" s="77"/>
      <c r="M12" s="77"/>
      <c r="N12" s="77"/>
    </row>
  </sheetData>
  <mergeCells count="3">
    <mergeCell ref="A2:J2"/>
    <mergeCell ref="A3:H3"/>
    <mergeCell ref="A12:J12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workbookViewId="0">
      <selection activeCell="A3" sqref="A3:C3"/>
    </sheetView>
  </sheetViews>
  <sheetFormatPr defaultColWidth="20" defaultRowHeight="15" customHeight="1"/>
  <cols>
    <col min="1" max="16384" width="20" customWidth="1"/>
  </cols>
  <sheetData>
    <row r="1" ht="18.75" customHeight="1" spans="1:8">
      <c r="A1" s="59"/>
      <c r="B1" s="59"/>
      <c r="C1" s="59"/>
      <c r="D1" s="59"/>
      <c r="E1" s="59"/>
      <c r="F1" s="59"/>
      <c r="G1" s="59"/>
      <c r="H1" s="60" t="s">
        <v>357</v>
      </c>
    </row>
    <row r="2" ht="30.65" customHeight="1" spans="1:8">
      <c r="A2" s="61" t="s">
        <v>358</v>
      </c>
      <c r="B2" s="61"/>
      <c r="C2" s="61"/>
      <c r="D2" s="61"/>
      <c r="E2" s="61"/>
      <c r="F2" s="61"/>
      <c r="G2" s="61"/>
      <c r="H2" s="61"/>
    </row>
    <row r="3" ht="18.75" customHeight="1" spans="1:8">
      <c r="A3" s="62" t="s">
        <v>317</v>
      </c>
      <c r="B3" s="63"/>
      <c r="C3" s="64"/>
      <c r="D3" s="59"/>
      <c r="E3" s="59"/>
      <c r="F3" s="59"/>
      <c r="G3" s="59"/>
      <c r="H3" s="59"/>
    </row>
    <row r="4" ht="18.75" customHeight="1" spans="1:8">
      <c r="A4" s="65" t="s">
        <v>187</v>
      </c>
      <c r="B4" s="65" t="s">
        <v>359</v>
      </c>
      <c r="C4" s="65" t="s">
        <v>360</v>
      </c>
      <c r="D4" s="66" t="s">
        <v>361</v>
      </c>
      <c r="E4" s="66" t="s">
        <v>362</v>
      </c>
      <c r="F4" s="66" t="s">
        <v>363</v>
      </c>
      <c r="G4" s="66"/>
      <c r="H4" s="66"/>
    </row>
    <row r="5" ht="18.75" customHeight="1" spans="1:8">
      <c r="A5" s="66"/>
      <c r="B5" s="66"/>
      <c r="C5" s="66"/>
      <c r="D5" s="66"/>
      <c r="E5" s="66"/>
      <c r="F5" s="66" t="s">
        <v>326</v>
      </c>
      <c r="G5" s="66" t="s">
        <v>364</v>
      </c>
      <c r="H5" s="66" t="s">
        <v>365</v>
      </c>
    </row>
    <row r="6" ht="18.75" customHeight="1" spans="1:8">
      <c r="A6" s="67" t="s">
        <v>83</v>
      </c>
      <c r="B6" s="67" t="s">
        <v>84</v>
      </c>
      <c r="C6" s="67" t="s">
        <v>85</v>
      </c>
      <c r="D6" s="67" t="s">
        <v>86</v>
      </c>
      <c r="E6" s="67" t="s">
        <v>87</v>
      </c>
      <c r="F6" s="67" t="s">
        <v>88</v>
      </c>
      <c r="G6" s="67" t="s">
        <v>89</v>
      </c>
      <c r="H6" s="67" t="s">
        <v>90</v>
      </c>
    </row>
    <row r="7" ht="29.9" customHeight="1" spans="1:8">
      <c r="A7" s="68"/>
      <c r="B7" s="69"/>
      <c r="C7" s="69"/>
      <c r="D7" s="69"/>
      <c r="E7" s="66"/>
      <c r="F7" s="70"/>
      <c r="G7" s="71"/>
      <c r="H7" s="71"/>
    </row>
    <row r="8" ht="29.9" customHeight="1" spans="1:8">
      <c r="A8" s="68"/>
      <c r="B8" s="69"/>
      <c r="C8" s="69"/>
      <c r="D8" s="69"/>
      <c r="E8" s="66"/>
      <c r="F8" s="70"/>
      <c r="G8" s="71"/>
      <c r="H8" s="71"/>
    </row>
    <row r="9" ht="29.9" customHeight="1" spans="1:8">
      <c r="A9" s="68"/>
      <c r="B9" s="69"/>
      <c r="C9" s="69"/>
      <c r="D9" s="69"/>
      <c r="E9" s="66"/>
      <c r="F9" s="70"/>
      <c r="G9" s="71"/>
      <c r="H9" s="71"/>
    </row>
    <row r="10" ht="29.9" customHeight="1" spans="1:8">
      <c r="A10" s="68"/>
      <c r="B10" s="69"/>
      <c r="C10" s="69"/>
      <c r="D10" s="69"/>
      <c r="E10" s="66"/>
      <c r="F10" s="70"/>
      <c r="G10" s="71"/>
      <c r="H10" s="71"/>
    </row>
    <row r="11" ht="29.9" customHeight="1" spans="1:8">
      <c r="A11" s="68"/>
      <c r="B11" s="69"/>
      <c r="C11" s="69"/>
      <c r="D11" s="69"/>
      <c r="E11" s="66"/>
      <c r="F11" s="70"/>
      <c r="G11" s="71"/>
      <c r="H11" s="71"/>
    </row>
    <row r="12" ht="29.9" customHeight="1" spans="1:8">
      <c r="A12" s="68"/>
      <c r="B12" s="69"/>
      <c r="C12" s="69"/>
      <c r="D12" s="69"/>
      <c r="E12" s="66"/>
      <c r="F12" s="70"/>
      <c r="G12" s="71"/>
      <c r="H12" s="71"/>
    </row>
    <row r="13" ht="29.9" customHeight="1" spans="1:8">
      <c r="A13" s="68"/>
      <c r="B13" s="69"/>
      <c r="C13" s="69"/>
      <c r="D13" s="69"/>
      <c r="E13" s="66"/>
      <c r="F13" s="70"/>
      <c r="G13" s="71"/>
      <c r="H13" s="71"/>
    </row>
    <row r="14" ht="29.9" customHeight="1" spans="1:8">
      <c r="A14" s="68"/>
      <c r="B14" s="69"/>
      <c r="C14" s="69"/>
      <c r="D14" s="69"/>
      <c r="E14" s="66"/>
      <c r="F14" s="70"/>
      <c r="G14" s="71"/>
      <c r="H14" s="71"/>
    </row>
    <row r="15" ht="29.9" customHeight="1" spans="1:8">
      <c r="A15" s="68"/>
      <c r="B15" s="69"/>
      <c r="C15" s="69"/>
      <c r="D15" s="69"/>
      <c r="E15" s="66"/>
      <c r="F15" s="70"/>
      <c r="G15" s="71"/>
      <c r="H15" s="71"/>
    </row>
    <row r="16" s="57" customFormat="1" ht="20.15" customHeight="1" spans="1:8">
      <c r="A16" s="72" t="s">
        <v>56</v>
      </c>
      <c r="B16" s="72"/>
      <c r="C16" s="72"/>
      <c r="D16" s="72"/>
      <c r="E16" s="72"/>
      <c r="F16" s="73"/>
      <c r="G16" s="74"/>
      <c r="H16" s="74"/>
    </row>
    <row r="17" s="58" customFormat="1" ht="25" customHeight="1" spans="1:8">
      <c r="A17" s="75" t="s">
        <v>366</v>
      </c>
      <c r="B17" s="76"/>
      <c r="C17" s="76"/>
      <c r="D17" s="76"/>
      <c r="E17" s="76"/>
      <c r="F17" s="76"/>
      <c r="G17" s="76"/>
      <c r="H17" s="76"/>
    </row>
    <row r="18" ht="35" customHeight="1" spans="1:10">
      <c r="A18" s="50" t="s">
        <v>320</v>
      </c>
      <c r="B18" s="50"/>
      <c r="C18" s="50"/>
      <c r="D18" s="50"/>
      <c r="E18" s="50"/>
      <c r="F18" s="50"/>
      <c r="G18" s="50"/>
      <c r="H18" s="50"/>
      <c r="I18" s="77"/>
      <c r="J18" s="77"/>
    </row>
  </sheetData>
  <mergeCells count="11">
    <mergeCell ref="A2:H2"/>
    <mergeCell ref="A3:C3"/>
    <mergeCell ref="F4:H4"/>
    <mergeCell ref="A16:E16"/>
    <mergeCell ref="A17:H17"/>
    <mergeCell ref="A18:H18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A3" sqref="A3:G3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9"/>
      <c r="E1" s="29"/>
      <c r="F1" s="29"/>
      <c r="G1" s="29"/>
      <c r="K1" s="51" t="s">
        <v>367</v>
      </c>
    </row>
    <row r="2" ht="27.75" customHeight="1" spans="1:11">
      <c r="A2" s="30" t="s">
        <v>368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268" t="s">
        <v>317</v>
      </c>
      <c r="B3" s="32"/>
      <c r="C3" s="32"/>
      <c r="D3" s="32"/>
      <c r="E3" s="32"/>
      <c r="F3" s="32"/>
      <c r="G3" s="32"/>
      <c r="H3" s="33"/>
      <c r="I3" s="33"/>
      <c r="J3" s="33"/>
      <c r="K3" s="52" t="s">
        <v>2</v>
      </c>
    </row>
    <row r="4" ht="21.75" customHeight="1" spans="1:11">
      <c r="A4" s="34" t="s">
        <v>255</v>
      </c>
      <c r="B4" s="34" t="s">
        <v>189</v>
      </c>
      <c r="C4" s="34" t="s">
        <v>256</v>
      </c>
      <c r="D4" s="35" t="s">
        <v>190</v>
      </c>
      <c r="E4" s="35" t="s">
        <v>191</v>
      </c>
      <c r="F4" s="35" t="s">
        <v>257</v>
      </c>
      <c r="G4" s="35" t="s">
        <v>258</v>
      </c>
      <c r="H4" s="36" t="s">
        <v>56</v>
      </c>
      <c r="I4" s="53" t="s">
        <v>369</v>
      </c>
      <c r="J4" s="54"/>
      <c r="K4" s="55"/>
    </row>
    <row r="5" ht="21.75" customHeight="1" spans="1:11">
      <c r="A5" s="37"/>
      <c r="B5" s="37"/>
      <c r="C5" s="37"/>
      <c r="D5" s="38"/>
      <c r="E5" s="38"/>
      <c r="F5" s="38"/>
      <c r="G5" s="38"/>
      <c r="H5" s="39"/>
      <c r="I5" s="35" t="s">
        <v>59</v>
      </c>
      <c r="J5" s="35" t="s">
        <v>60</v>
      </c>
      <c r="K5" s="35" t="s">
        <v>61</v>
      </c>
    </row>
    <row r="6" ht="40.5" customHeight="1" spans="1:11">
      <c r="A6" s="40"/>
      <c r="B6" s="40"/>
      <c r="C6" s="40"/>
      <c r="D6" s="41"/>
      <c r="E6" s="41"/>
      <c r="F6" s="41"/>
      <c r="G6" s="41"/>
      <c r="H6" s="42"/>
      <c r="I6" s="41" t="s">
        <v>58</v>
      </c>
      <c r="J6" s="41"/>
      <c r="K6" s="41"/>
    </row>
    <row r="7" ht="15" customHeight="1" spans="1:11">
      <c r="A7" s="43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56">
        <v>10</v>
      </c>
      <c r="K7" s="56">
        <v>11</v>
      </c>
    </row>
    <row r="8" ht="36" customHeight="1" spans="1:11">
      <c r="A8" s="43"/>
      <c r="B8" s="43"/>
      <c r="C8" s="43"/>
      <c r="D8" s="43"/>
      <c r="E8" s="43"/>
      <c r="F8" s="43"/>
      <c r="G8" s="43"/>
      <c r="H8" s="43"/>
      <c r="I8" s="43"/>
      <c r="J8" s="56"/>
      <c r="K8" s="56"/>
    </row>
    <row r="9" ht="36" customHeight="1" spans="1:11">
      <c r="A9" s="43"/>
      <c r="B9" s="43"/>
      <c r="C9" s="43"/>
      <c r="D9" s="43"/>
      <c r="E9" s="43"/>
      <c r="F9" s="43"/>
      <c r="G9" s="43"/>
      <c r="H9" s="43"/>
      <c r="I9" s="43"/>
      <c r="J9" s="56"/>
      <c r="K9" s="56"/>
    </row>
    <row r="10" ht="36" customHeight="1" spans="1:11">
      <c r="A10" s="43"/>
      <c r="B10" s="43"/>
      <c r="C10" s="43"/>
      <c r="D10" s="43"/>
      <c r="E10" s="43"/>
      <c r="F10" s="43"/>
      <c r="G10" s="43"/>
      <c r="H10" s="43"/>
      <c r="I10" s="43"/>
      <c r="J10" s="56"/>
      <c r="K10" s="56"/>
    </row>
    <row r="11" ht="36" customHeight="1" spans="1:11">
      <c r="A11" s="43"/>
      <c r="B11" s="43"/>
      <c r="C11" s="43"/>
      <c r="D11" s="43"/>
      <c r="E11" s="43"/>
      <c r="F11" s="43"/>
      <c r="G11" s="43"/>
      <c r="H11" s="43"/>
      <c r="I11" s="43"/>
      <c r="J11" s="56"/>
      <c r="K11" s="56"/>
    </row>
    <row r="12" ht="36" customHeight="1" spans="1:11">
      <c r="A12" s="43"/>
      <c r="B12" s="43"/>
      <c r="C12" s="43"/>
      <c r="D12" s="43"/>
      <c r="E12" s="43"/>
      <c r="F12" s="43"/>
      <c r="G12" s="43"/>
      <c r="H12" s="43"/>
      <c r="I12" s="43"/>
      <c r="J12" s="56"/>
      <c r="K12" s="56"/>
    </row>
    <row r="13" ht="36" customHeight="1" spans="1:11">
      <c r="A13" s="43"/>
      <c r="B13" s="43"/>
      <c r="C13" s="43"/>
      <c r="D13" s="43"/>
      <c r="E13" s="43"/>
      <c r="F13" s="43"/>
      <c r="G13" s="43"/>
      <c r="H13" s="43"/>
      <c r="I13" s="43"/>
      <c r="J13" s="56"/>
      <c r="K13" s="56"/>
    </row>
    <row r="14" ht="36" customHeight="1" spans="1:11">
      <c r="A14" s="44"/>
      <c r="B14" s="45"/>
      <c r="C14" s="44"/>
      <c r="D14" s="44"/>
      <c r="E14" s="44"/>
      <c r="F14" s="44"/>
      <c r="G14" s="44"/>
      <c r="H14" s="46"/>
      <c r="I14" s="46"/>
      <c r="J14" s="46"/>
      <c r="K14" s="46"/>
    </row>
    <row r="15" ht="36" customHeight="1" spans="1:11">
      <c r="A15" s="45"/>
      <c r="B15" s="45"/>
      <c r="C15" s="45"/>
      <c r="D15" s="45"/>
      <c r="E15" s="45"/>
      <c r="F15" s="45"/>
      <c r="G15" s="45"/>
      <c r="H15" s="46"/>
      <c r="I15" s="46"/>
      <c r="J15" s="46"/>
      <c r="K15" s="46"/>
    </row>
    <row r="16" ht="18.75" customHeight="1" spans="1:11">
      <c r="A16" s="47" t="s">
        <v>319</v>
      </c>
      <c r="B16" s="48"/>
      <c r="C16" s="48"/>
      <c r="D16" s="48"/>
      <c r="E16" s="48"/>
      <c r="F16" s="48"/>
      <c r="G16" s="49"/>
      <c r="H16" s="46"/>
      <c r="I16" s="46"/>
      <c r="J16" s="46"/>
      <c r="K16" s="46"/>
    </row>
    <row r="17" ht="29" customHeight="1" spans="1:11">
      <c r="A17" s="50" t="s">
        <v>320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</row>
  </sheetData>
  <mergeCells count="16">
    <mergeCell ref="A2:K2"/>
    <mergeCell ref="A3:G3"/>
    <mergeCell ref="I4:K4"/>
    <mergeCell ref="A16:G16"/>
    <mergeCell ref="A17:K17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B15" sqref="B15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370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"单位名称："&amp;"陇川县归国华侨联合会"</f>
        <v>单位名称：陇川县归国华侨联合会</v>
      </c>
      <c r="B3" s="7"/>
      <c r="C3" s="7"/>
      <c r="D3" s="7"/>
      <c r="E3" s="8"/>
      <c r="F3" s="8"/>
      <c r="G3" s="9" t="s">
        <v>2</v>
      </c>
    </row>
    <row r="4" ht="21.75" customHeight="1" spans="1:7">
      <c r="A4" s="10" t="s">
        <v>256</v>
      </c>
      <c r="B4" s="10" t="s">
        <v>255</v>
      </c>
      <c r="C4" s="10" t="s">
        <v>189</v>
      </c>
      <c r="D4" s="11" t="s">
        <v>371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58</v>
      </c>
      <c r="F6" s="18" t="s">
        <v>58</v>
      </c>
      <c r="G6" s="18" t="s">
        <v>58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29.9" customHeight="1" spans="1:7">
      <c r="A8" s="21" t="s">
        <v>71</v>
      </c>
      <c r="B8" s="22"/>
      <c r="C8" s="22"/>
      <c r="D8" s="22"/>
      <c r="E8" s="23">
        <v>140000</v>
      </c>
      <c r="F8" s="23">
        <v>140000</v>
      </c>
      <c r="G8" s="23">
        <v>140000</v>
      </c>
    </row>
    <row r="9" ht="29.9" customHeight="1" spans="1:7">
      <c r="A9" s="24"/>
      <c r="B9" s="22" t="s">
        <v>372</v>
      </c>
      <c r="C9" s="22" t="s">
        <v>271</v>
      </c>
      <c r="D9" s="22" t="s">
        <v>373</v>
      </c>
      <c r="E9" s="23">
        <v>40000</v>
      </c>
      <c r="F9" s="23">
        <v>40000</v>
      </c>
      <c r="G9" s="23">
        <v>40000</v>
      </c>
    </row>
    <row r="10" ht="29.9" customHeight="1" spans="1:7">
      <c r="A10" s="25"/>
      <c r="B10" s="22" t="s">
        <v>372</v>
      </c>
      <c r="C10" s="22" t="s">
        <v>261</v>
      </c>
      <c r="D10" s="22" t="s">
        <v>373</v>
      </c>
      <c r="E10" s="23">
        <v>100000</v>
      </c>
      <c r="F10" s="23">
        <v>100000</v>
      </c>
      <c r="G10" s="23">
        <v>100000</v>
      </c>
    </row>
    <row r="11" ht="29.9" customHeight="1" spans="1:7">
      <c r="A11" s="26" t="s">
        <v>56</v>
      </c>
      <c r="B11" s="27"/>
      <c r="C11" s="27"/>
      <c r="D11" s="28"/>
      <c r="E11" s="23">
        <v>140000</v>
      </c>
      <c r="F11" s="23">
        <v>140000</v>
      </c>
      <c r="G11" s="23">
        <v>140000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8"/>
  <sheetViews>
    <sheetView showZeros="0" workbookViewId="0">
      <selection activeCell="D21" sqref="D21"/>
    </sheetView>
  </sheetViews>
  <sheetFormatPr defaultColWidth="8" defaultRowHeight="14.25" customHeight="1" outlineLevelRow="7"/>
  <cols>
    <col min="1" max="1" width="21.1416666666667" customWidth="1"/>
    <col min="2" max="2" width="13.6333333333333" customWidth="1"/>
    <col min="3" max="5" width="15.375" customWidth="1"/>
    <col min="6" max="19" width="10.1333333333333" customWidth="1"/>
  </cols>
  <sheetData>
    <row r="1" s="141" customFormat="1" ht="36.75" customHeight="1" spans="1:19">
      <c r="A1" s="143" t="str">
        <f>"2026"&amp;"年部门收入预算表"</f>
        <v>2026年部门收入预算表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</row>
    <row r="2" s="141" customFormat="1" ht="18" customHeight="1" spans="1:17">
      <c r="A2" s="221" t="str">
        <f>"单位名称："&amp;"陇川县归国华侨联合会"</f>
        <v>单位名称：陇川县归国华侨联合会</v>
      </c>
      <c r="B2" s="221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9" t="s">
        <v>2</v>
      </c>
      <c r="Q2" s="219"/>
    </row>
    <row r="3" s="141" customFormat="1" ht="21" customHeight="1" spans="1:19">
      <c r="A3" s="11" t="s">
        <v>54</v>
      </c>
      <c r="B3" s="11" t="s">
        <v>55</v>
      </c>
      <c r="C3" s="11" t="s">
        <v>56</v>
      </c>
      <c r="D3" s="237" t="s">
        <v>57</v>
      </c>
      <c r="E3" s="147"/>
      <c r="F3" s="147"/>
      <c r="G3" s="147"/>
      <c r="H3" s="147"/>
      <c r="I3" s="13"/>
      <c r="J3" s="147"/>
      <c r="K3" s="147"/>
      <c r="L3" s="147"/>
      <c r="M3" s="147"/>
      <c r="N3" s="172"/>
      <c r="O3" s="237" t="s">
        <v>47</v>
      </c>
      <c r="P3" s="147"/>
      <c r="Q3" s="147"/>
      <c r="R3" s="147"/>
      <c r="S3" s="172"/>
    </row>
    <row r="4" s="141" customFormat="1" ht="41.25" customHeight="1" spans="1:19">
      <c r="A4" s="16"/>
      <c r="B4" s="16"/>
      <c r="C4" s="16"/>
      <c r="D4" s="16" t="s">
        <v>58</v>
      </c>
      <c r="E4" s="16" t="s">
        <v>59</v>
      </c>
      <c r="F4" s="16" t="s">
        <v>60</v>
      </c>
      <c r="G4" s="16" t="s">
        <v>61</v>
      </c>
      <c r="H4" s="11" t="s">
        <v>62</v>
      </c>
      <c r="I4" s="241" t="s">
        <v>63</v>
      </c>
      <c r="J4" s="241"/>
      <c r="K4" s="241"/>
      <c r="L4" s="241"/>
      <c r="M4" s="241"/>
      <c r="N4" s="241"/>
      <c r="O4" s="11" t="s">
        <v>58</v>
      </c>
      <c r="P4" s="11" t="s">
        <v>59</v>
      </c>
      <c r="Q4" s="11" t="s">
        <v>60</v>
      </c>
      <c r="R4" s="11" t="s">
        <v>61</v>
      </c>
      <c r="S4" s="11" t="s">
        <v>64</v>
      </c>
    </row>
    <row r="5" s="141" customFormat="1" ht="43.5" customHeight="1" spans="1:19">
      <c r="A5" s="150"/>
      <c r="B5" s="150"/>
      <c r="C5" s="150"/>
      <c r="D5" s="238"/>
      <c r="E5" s="238"/>
      <c r="F5" s="238"/>
      <c r="G5" s="150"/>
      <c r="H5" s="150"/>
      <c r="I5" s="199" t="s">
        <v>58</v>
      </c>
      <c r="J5" s="169" t="s">
        <v>65</v>
      </c>
      <c r="K5" s="169" t="s">
        <v>66</v>
      </c>
      <c r="L5" s="10" t="s">
        <v>67</v>
      </c>
      <c r="M5" s="10" t="s">
        <v>68</v>
      </c>
      <c r="N5" s="10" t="s">
        <v>69</v>
      </c>
      <c r="O5" s="238"/>
      <c r="P5" s="238"/>
      <c r="Q5" s="238"/>
      <c r="R5" s="238"/>
      <c r="S5" s="238"/>
    </row>
    <row r="6" s="141" customFormat="1" ht="21" customHeight="1" spans="1:19">
      <c r="A6" s="199">
        <v>1</v>
      </c>
      <c r="B6" s="199">
        <v>2</v>
      </c>
      <c r="C6" s="199">
        <v>3</v>
      </c>
      <c r="D6" s="199">
        <v>4</v>
      </c>
      <c r="E6" s="199">
        <v>5</v>
      </c>
      <c r="F6" s="199">
        <v>6</v>
      </c>
      <c r="G6" s="199">
        <v>7</v>
      </c>
      <c r="H6" s="199">
        <v>8</v>
      </c>
      <c r="I6" s="199">
        <v>9</v>
      </c>
      <c r="J6" s="199">
        <v>10</v>
      </c>
      <c r="K6" s="199">
        <v>11</v>
      </c>
      <c r="L6" s="199">
        <v>12</v>
      </c>
      <c r="M6" s="199">
        <v>13</v>
      </c>
      <c r="N6" s="199">
        <v>14</v>
      </c>
      <c r="O6" s="199">
        <v>15</v>
      </c>
      <c r="P6" s="199">
        <v>16</v>
      </c>
      <c r="Q6" s="199">
        <v>17</v>
      </c>
      <c r="R6" s="199">
        <v>18</v>
      </c>
      <c r="S6" s="242">
        <v>19</v>
      </c>
    </row>
    <row r="7" s="141" customFormat="1" ht="52.5" customHeight="1" spans="1:19">
      <c r="A7" s="239" t="s">
        <v>70</v>
      </c>
      <c r="B7" s="239" t="s">
        <v>71</v>
      </c>
      <c r="C7" s="23">
        <v>1456309.5</v>
      </c>
      <c r="D7" s="23">
        <v>1456309.5</v>
      </c>
      <c r="E7" s="23">
        <v>1456309.5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="141" customFormat="1" ht="30" customHeight="1" spans="1:19">
      <c r="A8" s="12" t="s">
        <v>56</v>
      </c>
      <c r="B8" s="240"/>
      <c r="C8" s="228">
        <v>1456309.5</v>
      </c>
      <c r="D8" s="228">
        <v>1456309.5</v>
      </c>
      <c r="E8" s="228">
        <v>1456309.5</v>
      </c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</row>
  </sheetData>
  <mergeCells count="20">
    <mergeCell ref="A1:S1"/>
    <mergeCell ref="A2:G2"/>
    <mergeCell ref="P2:S2"/>
    <mergeCell ref="D3:N3"/>
    <mergeCell ref="O3:S3"/>
    <mergeCell ref="I4:N4"/>
    <mergeCell ref="A8:B8"/>
    <mergeCell ref="A3:A5"/>
    <mergeCell ref="B3:B5"/>
    <mergeCell ref="C3:C5"/>
    <mergeCell ref="D4:D5"/>
    <mergeCell ref="E4:E5"/>
    <mergeCell ref="F4:F5"/>
    <mergeCell ref="G4:G5"/>
    <mergeCell ref="H4:H5"/>
    <mergeCell ref="O4:O5"/>
    <mergeCell ref="P4:P5"/>
    <mergeCell ref="Q4:Q5"/>
    <mergeCell ref="R4:R5"/>
    <mergeCell ref="S4:S5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Zeros="0" workbookViewId="0">
      <selection activeCell="I10" sqref="I10"/>
    </sheetView>
  </sheetViews>
  <sheetFormatPr defaultColWidth="14.3833333333333" defaultRowHeight="14.25" customHeight="1"/>
  <cols>
    <col min="1" max="16384" width="14.3833333333333" customWidth="1"/>
  </cols>
  <sheetData>
    <row r="1" s="141" customFormat="1" ht="36" customHeight="1" spans="1:15">
      <c r="A1" s="230" t="str">
        <f>"2026"&amp;"年部门支出预算表"</f>
        <v>2026年部门支出预算表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="141" customFormat="1" ht="18.75" customHeight="1" spans="1:15">
      <c r="A2" s="221" t="str">
        <f>"单位名称："&amp;"陇川县归国华侨联合会"</f>
        <v>单位名称：陇川县归国华侨联合会</v>
      </c>
      <c r="B2" s="221"/>
      <c r="C2" s="221"/>
      <c r="D2" s="221"/>
      <c r="E2" s="221"/>
      <c r="F2" s="221"/>
      <c r="G2" s="231"/>
      <c r="H2" s="231"/>
      <c r="I2" s="231"/>
      <c r="J2" s="231"/>
      <c r="K2" s="231"/>
      <c r="L2" s="231"/>
      <c r="M2" s="231"/>
      <c r="N2" s="170" t="s">
        <v>2</v>
      </c>
      <c r="O2" s="170"/>
    </row>
    <row r="3" s="141" customFormat="1" ht="31.5" customHeight="1" spans="1:15">
      <c r="A3" s="232" t="s">
        <v>72</v>
      </c>
      <c r="B3" s="232" t="s">
        <v>73</v>
      </c>
      <c r="C3" s="232" t="s">
        <v>56</v>
      </c>
      <c r="D3" s="232" t="s">
        <v>59</v>
      </c>
      <c r="E3" s="232"/>
      <c r="F3" s="232"/>
      <c r="G3" s="232" t="s">
        <v>60</v>
      </c>
      <c r="H3" s="232" t="s">
        <v>61</v>
      </c>
      <c r="I3" s="232" t="s">
        <v>74</v>
      </c>
      <c r="J3" s="232" t="s">
        <v>75</v>
      </c>
      <c r="K3" s="232"/>
      <c r="L3" s="232"/>
      <c r="M3" s="232"/>
      <c r="N3" s="232"/>
      <c r="O3" s="232"/>
    </row>
    <row r="4" s="141" customFormat="1" ht="37.3" customHeight="1" spans="1:15">
      <c r="A4" s="232"/>
      <c r="B4" s="232"/>
      <c r="C4" s="232"/>
      <c r="D4" s="232" t="s">
        <v>58</v>
      </c>
      <c r="E4" s="232" t="s">
        <v>76</v>
      </c>
      <c r="F4" s="232" t="s">
        <v>77</v>
      </c>
      <c r="G4" s="232"/>
      <c r="H4" s="232"/>
      <c r="I4" s="232"/>
      <c r="J4" s="232" t="s">
        <v>58</v>
      </c>
      <c r="K4" s="232" t="s">
        <v>78</v>
      </c>
      <c r="L4" s="232" t="s">
        <v>79</v>
      </c>
      <c r="M4" s="232" t="s">
        <v>80</v>
      </c>
      <c r="N4" s="232" t="s">
        <v>81</v>
      </c>
      <c r="O4" s="232" t="s">
        <v>82</v>
      </c>
    </row>
    <row r="5" s="141" customFormat="1" ht="18.75" customHeight="1" spans="1:15">
      <c r="A5" s="233" t="s">
        <v>83</v>
      </c>
      <c r="B5" s="233" t="s">
        <v>84</v>
      </c>
      <c r="C5" s="233" t="s">
        <v>85</v>
      </c>
      <c r="D5" s="233" t="s">
        <v>86</v>
      </c>
      <c r="E5" s="233" t="s">
        <v>87</v>
      </c>
      <c r="F5" s="233" t="s">
        <v>88</v>
      </c>
      <c r="G5" s="233" t="s">
        <v>89</v>
      </c>
      <c r="H5" s="233" t="s">
        <v>90</v>
      </c>
      <c r="I5" s="233" t="s">
        <v>91</v>
      </c>
      <c r="J5" s="233" t="s">
        <v>92</v>
      </c>
      <c r="K5" s="233" t="s">
        <v>93</v>
      </c>
      <c r="L5" s="233" t="s">
        <v>94</v>
      </c>
      <c r="M5" s="233" t="s">
        <v>95</v>
      </c>
      <c r="N5" s="233" t="s">
        <v>96</v>
      </c>
      <c r="O5" s="233" t="s">
        <v>97</v>
      </c>
    </row>
    <row r="6" s="141" customFormat="1" ht="52.5" customHeight="1" spans="1:15">
      <c r="A6" s="234" t="s">
        <v>98</v>
      </c>
      <c r="B6" s="234" t="s">
        <v>99</v>
      </c>
      <c r="C6" s="195">
        <v>1131912</v>
      </c>
      <c r="D6" s="195">
        <v>1131912</v>
      </c>
      <c r="E6" s="195">
        <v>991912</v>
      </c>
      <c r="F6" s="195">
        <v>140000</v>
      </c>
      <c r="G6" s="195"/>
      <c r="H6" s="195"/>
      <c r="I6" s="195"/>
      <c r="J6" s="195"/>
      <c r="K6" s="195"/>
      <c r="L6" s="195"/>
      <c r="M6" s="195"/>
      <c r="N6" s="195"/>
      <c r="O6" s="195"/>
    </row>
    <row r="7" s="141" customFormat="1" ht="52.5" customHeight="1" spans="1:15">
      <c r="A7" s="235" t="s">
        <v>100</v>
      </c>
      <c r="B7" s="235" t="s">
        <v>101</v>
      </c>
      <c r="C7" s="195">
        <v>991912</v>
      </c>
      <c r="D7" s="195">
        <v>991912</v>
      </c>
      <c r="E7" s="195">
        <v>991912</v>
      </c>
      <c r="F7" s="195"/>
      <c r="G7" s="195"/>
      <c r="H7" s="195"/>
      <c r="I7" s="195"/>
      <c r="J7" s="195"/>
      <c r="K7" s="195"/>
      <c r="L7" s="195"/>
      <c r="M7" s="195"/>
      <c r="N7" s="195"/>
      <c r="O7" s="195"/>
    </row>
    <row r="8" s="141" customFormat="1" ht="52.5" customHeight="1" spans="1:15">
      <c r="A8" s="236" t="s">
        <v>102</v>
      </c>
      <c r="B8" s="236" t="s">
        <v>103</v>
      </c>
      <c r="C8" s="195">
        <v>991912</v>
      </c>
      <c r="D8" s="195">
        <v>991912</v>
      </c>
      <c r="E8" s="195">
        <v>991912</v>
      </c>
      <c r="F8" s="195"/>
      <c r="G8" s="195"/>
      <c r="H8" s="195"/>
      <c r="I8" s="195"/>
      <c r="J8" s="195"/>
      <c r="K8" s="195"/>
      <c r="L8" s="195"/>
      <c r="M8" s="195"/>
      <c r="N8" s="195"/>
      <c r="O8" s="195"/>
    </row>
    <row r="9" s="141" customFormat="1" ht="52.5" customHeight="1" spans="1:15">
      <c r="A9" s="235" t="s">
        <v>104</v>
      </c>
      <c r="B9" s="235" t="s">
        <v>105</v>
      </c>
      <c r="C9" s="195">
        <v>140000</v>
      </c>
      <c r="D9" s="195">
        <v>140000</v>
      </c>
      <c r="E9" s="195"/>
      <c r="F9" s="195">
        <v>140000</v>
      </c>
      <c r="G9" s="195"/>
      <c r="H9" s="195"/>
      <c r="I9" s="195"/>
      <c r="J9" s="195"/>
      <c r="K9" s="195"/>
      <c r="L9" s="195"/>
      <c r="M9" s="195"/>
      <c r="N9" s="195"/>
      <c r="O9" s="195"/>
    </row>
    <row r="10" s="141" customFormat="1" ht="52.5" customHeight="1" spans="1:15">
      <c r="A10" s="236" t="s">
        <v>106</v>
      </c>
      <c r="B10" s="236" t="s">
        <v>107</v>
      </c>
      <c r="C10" s="195">
        <v>140000</v>
      </c>
      <c r="D10" s="195">
        <v>140000</v>
      </c>
      <c r="E10" s="195"/>
      <c r="F10" s="195">
        <v>140000</v>
      </c>
      <c r="G10" s="195"/>
      <c r="H10" s="195"/>
      <c r="I10" s="195"/>
      <c r="J10" s="195"/>
      <c r="K10" s="195"/>
      <c r="L10" s="195"/>
      <c r="M10" s="195"/>
      <c r="N10" s="195"/>
      <c r="O10" s="195"/>
    </row>
    <row r="11" s="141" customFormat="1" ht="52.5" customHeight="1" spans="1:15">
      <c r="A11" s="234" t="s">
        <v>108</v>
      </c>
      <c r="B11" s="234" t="s">
        <v>109</v>
      </c>
      <c r="C11" s="195">
        <v>141219.26</v>
      </c>
      <c r="D11" s="195">
        <v>141219.26</v>
      </c>
      <c r="E11" s="195">
        <v>141219.26</v>
      </c>
      <c r="F11" s="195"/>
      <c r="G11" s="195"/>
      <c r="H11" s="195"/>
      <c r="I11" s="195"/>
      <c r="J11" s="195"/>
      <c r="K11" s="195"/>
      <c r="L11" s="195"/>
      <c r="M11" s="195"/>
      <c r="N11" s="195"/>
      <c r="O11" s="195"/>
    </row>
    <row r="12" s="141" customFormat="1" ht="52.5" customHeight="1" spans="1:15">
      <c r="A12" s="235" t="s">
        <v>110</v>
      </c>
      <c r="B12" s="235" t="s">
        <v>111</v>
      </c>
      <c r="C12" s="195">
        <v>140070.72</v>
      </c>
      <c r="D12" s="195">
        <v>140070.72</v>
      </c>
      <c r="E12" s="195">
        <v>140070.72</v>
      </c>
      <c r="F12" s="195"/>
      <c r="G12" s="195"/>
      <c r="H12" s="195"/>
      <c r="I12" s="195"/>
      <c r="J12" s="195"/>
      <c r="K12" s="195"/>
      <c r="L12" s="195"/>
      <c r="M12" s="195"/>
      <c r="N12" s="195"/>
      <c r="O12" s="195"/>
    </row>
    <row r="13" s="141" customFormat="1" ht="52.5" customHeight="1" spans="1:15">
      <c r="A13" s="236" t="s">
        <v>112</v>
      </c>
      <c r="B13" s="236" t="s">
        <v>113</v>
      </c>
      <c r="C13" s="195">
        <v>3000</v>
      </c>
      <c r="D13" s="195">
        <v>3000</v>
      </c>
      <c r="E13" s="195">
        <v>3000</v>
      </c>
      <c r="F13" s="195"/>
      <c r="G13" s="195"/>
      <c r="H13" s="195"/>
      <c r="I13" s="195"/>
      <c r="J13" s="195"/>
      <c r="K13" s="195"/>
      <c r="L13" s="195"/>
      <c r="M13" s="195"/>
      <c r="N13" s="195"/>
      <c r="O13" s="195"/>
    </row>
    <row r="14" s="141" customFormat="1" ht="52.5" customHeight="1" spans="1:15">
      <c r="A14" s="236" t="s">
        <v>114</v>
      </c>
      <c r="B14" s="236" t="s">
        <v>115</v>
      </c>
      <c r="C14" s="195">
        <v>137070.72</v>
      </c>
      <c r="D14" s="195">
        <v>137070.72</v>
      </c>
      <c r="E14" s="195">
        <v>137070.72</v>
      </c>
      <c r="F14" s="195"/>
      <c r="G14" s="195"/>
      <c r="H14" s="195"/>
      <c r="I14" s="195"/>
      <c r="J14" s="195"/>
      <c r="K14" s="195"/>
      <c r="L14" s="195"/>
      <c r="M14" s="195"/>
      <c r="N14" s="195"/>
      <c r="O14" s="195"/>
    </row>
    <row r="15" s="141" customFormat="1" ht="52.5" customHeight="1" spans="1:15">
      <c r="A15" s="235" t="s">
        <v>116</v>
      </c>
      <c r="B15" s="235" t="s">
        <v>117</v>
      </c>
      <c r="C15" s="195">
        <v>1148.54</v>
      </c>
      <c r="D15" s="195">
        <v>1148.54</v>
      </c>
      <c r="E15" s="195">
        <v>1148.54</v>
      </c>
      <c r="F15" s="195"/>
      <c r="G15" s="195"/>
      <c r="H15" s="195"/>
      <c r="I15" s="195"/>
      <c r="J15" s="195"/>
      <c r="K15" s="195"/>
      <c r="L15" s="195"/>
      <c r="M15" s="195"/>
      <c r="N15" s="195"/>
      <c r="O15" s="195"/>
    </row>
    <row r="16" s="141" customFormat="1" ht="52.5" customHeight="1" spans="1:15">
      <c r="A16" s="236" t="s">
        <v>118</v>
      </c>
      <c r="B16" s="236" t="s">
        <v>117</v>
      </c>
      <c r="C16" s="195">
        <v>1148.54</v>
      </c>
      <c r="D16" s="195">
        <v>1148.54</v>
      </c>
      <c r="E16" s="195">
        <v>1148.54</v>
      </c>
      <c r="F16" s="195"/>
      <c r="G16" s="195"/>
      <c r="H16" s="195"/>
      <c r="I16" s="195"/>
      <c r="J16" s="195"/>
      <c r="K16" s="195"/>
      <c r="L16" s="195"/>
      <c r="M16" s="195"/>
      <c r="N16" s="195"/>
      <c r="O16" s="195"/>
    </row>
    <row r="17" s="141" customFormat="1" ht="52.5" customHeight="1" spans="1:15">
      <c r="A17" s="234" t="s">
        <v>119</v>
      </c>
      <c r="B17" s="234" t="s">
        <v>120</v>
      </c>
      <c r="C17" s="195">
        <v>78994.24</v>
      </c>
      <c r="D17" s="195">
        <v>78994.24</v>
      </c>
      <c r="E17" s="195">
        <v>78994.24</v>
      </c>
      <c r="F17" s="195"/>
      <c r="G17" s="195"/>
      <c r="H17" s="195"/>
      <c r="I17" s="195"/>
      <c r="J17" s="195"/>
      <c r="K17" s="195"/>
      <c r="L17" s="195"/>
      <c r="M17" s="195"/>
      <c r="N17" s="195"/>
      <c r="O17" s="195"/>
    </row>
    <row r="18" s="141" customFormat="1" ht="52.5" customHeight="1" spans="1:15">
      <c r="A18" s="235" t="s">
        <v>121</v>
      </c>
      <c r="B18" s="235" t="s">
        <v>122</v>
      </c>
      <c r="C18" s="195">
        <v>78994.24</v>
      </c>
      <c r="D18" s="195">
        <v>78994.24</v>
      </c>
      <c r="E18" s="195">
        <v>78994.24</v>
      </c>
      <c r="F18" s="195"/>
      <c r="G18" s="195"/>
      <c r="H18" s="195"/>
      <c r="I18" s="195"/>
      <c r="J18" s="195"/>
      <c r="K18" s="195"/>
      <c r="L18" s="195"/>
      <c r="M18" s="195"/>
      <c r="N18" s="195"/>
      <c r="O18" s="195"/>
    </row>
    <row r="19" s="141" customFormat="1" ht="52.5" customHeight="1" spans="1:15">
      <c r="A19" s="236" t="s">
        <v>123</v>
      </c>
      <c r="B19" s="236" t="s">
        <v>124</v>
      </c>
      <c r="C19" s="195">
        <v>55864.9</v>
      </c>
      <c r="D19" s="195">
        <v>55864.9</v>
      </c>
      <c r="E19" s="195">
        <v>55864.9</v>
      </c>
      <c r="F19" s="195"/>
      <c r="G19" s="195"/>
      <c r="H19" s="195"/>
      <c r="I19" s="195"/>
      <c r="J19" s="195"/>
      <c r="K19" s="195"/>
      <c r="L19" s="195"/>
      <c r="M19" s="195"/>
      <c r="N19" s="195"/>
      <c r="O19" s="195"/>
    </row>
    <row r="20" s="141" customFormat="1" ht="52.5" customHeight="1" spans="1:15">
      <c r="A20" s="236" t="s">
        <v>125</v>
      </c>
      <c r="B20" s="236" t="s">
        <v>126</v>
      </c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</row>
    <row r="21" s="141" customFormat="1" ht="52.5" customHeight="1" spans="1:15">
      <c r="A21" s="236" t="s">
        <v>127</v>
      </c>
      <c r="B21" s="236" t="s">
        <v>128</v>
      </c>
      <c r="C21" s="195">
        <v>21415.96</v>
      </c>
      <c r="D21" s="195">
        <v>21415.96</v>
      </c>
      <c r="E21" s="195">
        <v>21415.96</v>
      </c>
      <c r="F21" s="195"/>
      <c r="G21" s="195"/>
      <c r="H21" s="195"/>
      <c r="I21" s="195"/>
      <c r="J21" s="195"/>
      <c r="K21" s="195"/>
      <c r="L21" s="195"/>
      <c r="M21" s="195"/>
      <c r="N21" s="195"/>
      <c r="O21" s="195"/>
    </row>
    <row r="22" s="141" customFormat="1" ht="52.5" customHeight="1" spans="1:15">
      <c r="A22" s="236" t="s">
        <v>129</v>
      </c>
      <c r="B22" s="236" t="s">
        <v>130</v>
      </c>
      <c r="C22" s="195">
        <v>1713.38</v>
      </c>
      <c r="D22" s="195">
        <v>1713.38</v>
      </c>
      <c r="E22" s="195">
        <v>1713.38</v>
      </c>
      <c r="F22" s="195"/>
      <c r="G22" s="195"/>
      <c r="H22" s="195"/>
      <c r="I22" s="195"/>
      <c r="J22" s="195"/>
      <c r="K22" s="195"/>
      <c r="L22" s="195"/>
      <c r="M22" s="195"/>
      <c r="N22" s="195"/>
      <c r="O22" s="195"/>
    </row>
    <row r="23" s="141" customFormat="1" ht="52.5" customHeight="1" spans="1:15">
      <c r="A23" s="234" t="s">
        <v>131</v>
      </c>
      <c r="B23" s="234" t="s">
        <v>132</v>
      </c>
      <c r="C23" s="195">
        <v>104184</v>
      </c>
      <c r="D23" s="195">
        <v>104184</v>
      </c>
      <c r="E23" s="195">
        <v>104184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</row>
    <row r="24" s="141" customFormat="1" ht="52.5" customHeight="1" spans="1:15">
      <c r="A24" s="235" t="s">
        <v>133</v>
      </c>
      <c r="B24" s="235" t="s">
        <v>134</v>
      </c>
      <c r="C24" s="195">
        <v>104184</v>
      </c>
      <c r="D24" s="195">
        <v>104184</v>
      </c>
      <c r="E24" s="195">
        <v>104184</v>
      </c>
      <c r="F24" s="195"/>
      <c r="G24" s="195"/>
      <c r="H24" s="195"/>
      <c r="I24" s="195"/>
      <c r="J24" s="195"/>
      <c r="K24" s="195"/>
      <c r="L24" s="195"/>
      <c r="M24" s="195"/>
      <c r="N24" s="195"/>
      <c r="O24" s="195"/>
    </row>
    <row r="25" s="141" customFormat="1" ht="52.5" customHeight="1" spans="1:15">
      <c r="A25" s="236" t="s">
        <v>135</v>
      </c>
      <c r="B25" s="236" t="s">
        <v>136</v>
      </c>
      <c r="C25" s="195">
        <v>104184</v>
      </c>
      <c r="D25" s="195">
        <v>104184</v>
      </c>
      <c r="E25" s="195">
        <v>104184</v>
      </c>
      <c r="F25" s="195"/>
      <c r="G25" s="195"/>
      <c r="H25" s="195"/>
      <c r="I25" s="195"/>
      <c r="J25" s="195"/>
      <c r="K25" s="195"/>
      <c r="L25" s="195"/>
      <c r="M25" s="195"/>
      <c r="N25" s="195"/>
      <c r="O25" s="195"/>
    </row>
    <row r="26" s="141" customFormat="1" ht="30" customHeight="1" spans="1:15">
      <c r="A26" s="233" t="s">
        <v>56</v>
      </c>
      <c r="B26" s="233"/>
      <c r="C26" s="195">
        <v>1456309.5</v>
      </c>
      <c r="D26" s="195">
        <v>1456309.5</v>
      </c>
      <c r="E26" s="195">
        <v>1316309.5</v>
      </c>
      <c r="F26" s="195">
        <v>140000</v>
      </c>
      <c r="G26" s="195"/>
      <c r="H26" s="195"/>
      <c r="I26" s="195"/>
      <c r="J26" s="195"/>
      <c r="K26" s="195"/>
      <c r="L26" s="195"/>
      <c r="M26" s="195"/>
      <c r="N26" s="195"/>
      <c r="O26" s="195"/>
    </row>
  </sheetData>
  <mergeCells count="12">
    <mergeCell ref="A1:O1"/>
    <mergeCell ref="A2:F2"/>
    <mergeCell ref="N2:O2"/>
    <mergeCell ref="D3:F3"/>
    <mergeCell ref="J3:O3"/>
    <mergeCell ref="A26:B26"/>
    <mergeCell ref="A3:A4"/>
    <mergeCell ref="B3:B4"/>
    <mergeCell ref="C3:C4"/>
    <mergeCell ref="G3:G4"/>
    <mergeCell ref="H3:H4"/>
    <mergeCell ref="I3:I4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workbookViewId="0">
      <selection activeCell="C39" sqref="C39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s="141" customFormat="1" ht="17.25" customHeight="1" spans="1:4">
      <c r="A1" s="218"/>
      <c r="B1" s="218"/>
      <c r="C1" s="218"/>
      <c r="D1" s="219" t="s">
        <v>137</v>
      </c>
    </row>
    <row r="2" s="141" customFormat="1" ht="30.75" customHeight="1" spans="1:4">
      <c r="A2" s="220" t="str">
        <f>"2026"&amp;"年部门财政拨款收支预算总表"</f>
        <v>2026年部门财政拨款收支预算总表</v>
      </c>
      <c r="B2" s="220"/>
      <c r="C2" s="220"/>
      <c r="D2" s="220"/>
    </row>
    <row r="3" s="141" customFormat="1" ht="18.75" customHeight="1" spans="1:4">
      <c r="A3" s="221" t="str">
        <f>"单位名称："&amp;"陇川县归国华侨联合会"</f>
        <v>单位名称：陇川县归国华侨联合会</v>
      </c>
      <c r="B3" s="222"/>
      <c r="C3" s="222"/>
      <c r="D3" s="223" t="s">
        <v>2</v>
      </c>
    </row>
    <row r="4" s="141" customFormat="1" ht="19.5" customHeight="1" spans="1:4">
      <c r="A4" s="12" t="s">
        <v>3</v>
      </c>
      <c r="B4" s="14"/>
      <c r="C4" s="12" t="s">
        <v>4</v>
      </c>
      <c r="D4" s="14"/>
    </row>
    <row r="5" s="141" customFormat="1" ht="21.75" customHeight="1" spans="1:4">
      <c r="A5" s="206" t="s">
        <v>5</v>
      </c>
      <c r="B5" s="11" t="s">
        <v>138</v>
      </c>
      <c r="C5" s="206" t="s">
        <v>139</v>
      </c>
      <c r="D5" s="11" t="s">
        <v>138</v>
      </c>
    </row>
    <row r="6" s="141" customFormat="1" ht="17.25" customHeight="1" spans="1:4">
      <c r="A6" s="150"/>
      <c r="B6" s="18"/>
      <c r="C6" s="150"/>
      <c r="D6" s="18"/>
    </row>
    <row r="7" s="141" customFormat="1" ht="19.5" customHeight="1" spans="1:4">
      <c r="A7" s="224" t="s">
        <v>140</v>
      </c>
      <c r="B7" s="23">
        <v>1456309.5</v>
      </c>
      <c r="C7" s="224" t="s">
        <v>141</v>
      </c>
      <c r="D7" s="23">
        <v>1456309.5</v>
      </c>
    </row>
    <row r="8" s="141" customFormat="1" ht="19.5" customHeight="1" spans="1:4">
      <c r="A8" s="224" t="s">
        <v>142</v>
      </c>
      <c r="B8" s="23">
        <v>1456309.5</v>
      </c>
      <c r="C8" s="225" t="s">
        <v>143</v>
      </c>
      <c r="D8" s="23">
        <v>1131912</v>
      </c>
    </row>
    <row r="9" s="141" customFormat="1" ht="19.5" customHeight="1" spans="1:4">
      <c r="A9" s="226" t="s">
        <v>144</v>
      </c>
      <c r="B9" s="23"/>
      <c r="C9" s="225" t="s">
        <v>145</v>
      </c>
      <c r="D9" s="23"/>
    </row>
    <row r="10" s="141" customFormat="1" ht="19.5" customHeight="1" spans="1:4">
      <c r="A10" s="226" t="s">
        <v>146</v>
      </c>
      <c r="B10" s="23"/>
      <c r="C10" s="225" t="s">
        <v>147</v>
      </c>
      <c r="D10" s="23"/>
    </row>
    <row r="11" s="141" customFormat="1" ht="19.5" customHeight="1" spans="1:4">
      <c r="A11" s="226" t="s">
        <v>148</v>
      </c>
      <c r="B11" s="23"/>
      <c r="C11" s="225" t="s">
        <v>149</v>
      </c>
      <c r="D11" s="23"/>
    </row>
    <row r="12" s="141" customFormat="1" ht="19.5" customHeight="1" spans="1:4">
      <c r="A12" s="226" t="s">
        <v>142</v>
      </c>
      <c r="B12" s="23"/>
      <c r="C12" s="225" t="s">
        <v>150</v>
      </c>
      <c r="D12" s="23"/>
    </row>
    <row r="13" s="141" customFormat="1" ht="19.5" customHeight="1" spans="1:4">
      <c r="A13" s="226" t="s">
        <v>144</v>
      </c>
      <c r="B13" s="23"/>
      <c r="C13" s="225" t="s">
        <v>151</v>
      </c>
      <c r="D13" s="23"/>
    </row>
    <row r="14" s="141" customFormat="1" ht="19.5" customHeight="1" spans="1:4">
      <c r="A14" s="226" t="s">
        <v>146</v>
      </c>
      <c r="B14" s="23"/>
      <c r="C14" s="225" t="s">
        <v>152</v>
      </c>
      <c r="D14" s="23"/>
    </row>
    <row r="15" s="141" customFormat="1" ht="19.5" customHeight="1" spans="1:4">
      <c r="A15" s="227"/>
      <c r="B15" s="23"/>
      <c r="C15" s="225" t="s">
        <v>153</v>
      </c>
      <c r="D15" s="23">
        <v>141219.26</v>
      </c>
    </row>
    <row r="16" s="141" customFormat="1" ht="19.5" customHeight="1" spans="1:4">
      <c r="A16" s="227"/>
      <c r="B16" s="23"/>
      <c r="C16" s="225" t="s">
        <v>154</v>
      </c>
      <c r="D16" s="23">
        <v>78994.24</v>
      </c>
    </row>
    <row r="17" s="141" customFormat="1" ht="19.5" customHeight="1" spans="1:4">
      <c r="A17" s="227"/>
      <c r="B17" s="23"/>
      <c r="C17" s="225" t="s">
        <v>155</v>
      </c>
      <c r="D17" s="23"/>
    </row>
    <row r="18" s="141" customFormat="1" ht="19.5" customHeight="1" spans="1:4">
      <c r="A18" s="227"/>
      <c r="B18" s="23"/>
      <c r="C18" s="225" t="s">
        <v>156</v>
      </c>
      <c r="D18" s="23"/>
    </row>
    <row r="19" s="141" customFormat="1" ht="19.5" customHeight="1" spans="1:4">
      <c r="A19" s="227"/>
      <c r="B19" s="23"/>
      <c r="C19" s="225" t="s">
        <v>157</v>
      </c>
      <c r="D19" s="23"/>
    </row>
    <row r="20" s="141" customFormat="1" ht="19.5" customHeight="1" spans="1:4">
      <c r="A20" s="224"/>
      <c r="B20" s="23"/>
      <c r="C20" s="225" t="s">
        <v>158</v>
      </c>
      <c r="D20" s="23"/>
    </row>
    <row r="21" s="141" customFormat="1" ht="19.5" customHeight="1" spans="1:4">
      <c r="A21" s="224"/>
      <c r="B21" s="23"/>
      <c r="C21" s="224" t="s">
        <v>159</v>
      </c>
      <c r="D21" s="23"/>
    </row>
    <row r="22" s="141" customFormat="1" ht="19.5" customHeight="1" spans="1:4">
      <c r="A22" s="224"/>
      <c r="B22" s="23"/>
      <c r="C22" s="224" t="s">
        <v>160</v>
      </c>
      <c r="D22" s="23"/>
    </row>
    <row r="23" s="141" customFormat="1" ht="19.5" customHeight="1" spans="1:4">
      <c r="A23" s="224"/>
      <c r="B23" s="23"/>
      <c r="C23" s="224" t="s">
        <v>161</v>
      </c>
      <c r="D23" s="23"/>
    </row>
    <row r="24" s="141" customFormat="1" ht="19.5" customHeight="1" spans="1:4">
      <c r="A24" s="224"/>
      <c r="B24" s="23"/>
      <c r="C24" s="224" t="s">
        <v>162</v>
      </c>
      <c r="D24" s="23"/>
    </row>
    <row r="25" s="141" customFormat="1" ht="19.5" customHeight="1" spans="1:4">
      <c r="A25" s="224"/>
      <c r="B25" s="23"/>
      <c r="C25" s="224" t="s">
        <v>163</v>
      </c>
      <c r="D25" s="23"/>
    </row>
    <row r="26" s="141" customFormat="1" ht="19.5" customHeight="1" spans="1:4">
      <c r="A26" s="225"/>
      <c r="B26" s="23"/>
      <c r="C26" s="224" t="s">
        <v>164</v>
      </c>
      <c r="D26" s="23">
        <v>104184</v>
      </c>
    </row>
    <row r="27" s="141" customFormat="1" ht="19.5" customHeight="1" spans="1:4">
      <c r="A27" s="224"/>
      <c r="B27" s="23"/>
      <c r="C27" s="224" t="s">
        <v>165</v>
      </c>
      <c r="D27" s="23"/>
    </row>
    <row r="28" s="141" customFormat="1" customHeight="1" spans="1:4">
      <c r="A28" s="224"/>
      <c r="B28" s="23"/>
      <c r="C28" s="226" t="s">
        <v>166</v>
      </c>
      <c r="D28" s="23"/>
    </row>
    <row r="29" s="141" customFormat="1" ht="19.5" customHeight="1" spans="1:4">
      <c r="A29" s="224"/>
      <c r="B29" s="23"/>
      <c r="C29" s="224" t="s">
        <v>167</v>
      </c>
      <c r="D29" s="23"/>
    </row>
    <row r="30" s="141" customFormat="1" ht="19.5" customHeight="1" spans="1:4">
      <c r="A30" s="225"/>
      <c r="B30" s="23"/>
      <c r="C30" s="224" t="s">
        <v>168</v>
      </c>
      <c r="D30" s="23"/>
    </row>
    <row r="31" s="141" customFormat="1" ht="18" customHeight="1" spans="1:4">
      <c r="A31" s="225"/>
      <c r="B31" s="23"/>
      <c r="C31" s="224" t="s">
        <v>169</v>
      </c>
      <c r="D31" s="23"/>
    </row>
    <row r="32" s="141" customFormat="1" ht="18" customHeight="1" spans="1:4">
      <c r="A32" s="225"/>
      <c r="B32" s="23"/>
      <c r="C32" s="226" t="s">
        <v>170</v>
      </c>
      <c r="D32" s="23"/>
    </row>
    <row r="33" s="141" customFormat="1" ht="18" customHeight="1" spans="1:4">
      <c r="A33" s="225"/>
      <c r="B33" s="23"/>
      <c r="C33" s="226" t="s">
        <v>171</v>
      </c>
      <c r="D33" s="23"/>
    </row>
    <row r="34" s="141" customFormat="1" ht="19.5" customHeight="1" spans="1:4">
      <c r="A34" s="225"/>
      <c r="B34" s="228"/>
      <c r="C34" s="224" t="s">
        <v>172</v>
      </c>
      <c r="D34" s="228"/>
    </row>
    <row r="35" s="141" customFormat="1" ht="19.5" customHeight="1" spans="1:4">
      <c r="A35" s="225"/>
      <c r="B35" s="23"/>
      <c r="C35" s="224" t="s">
        <v>173</v>
      </c>
      <c r="D35" s="23"/>
    </row>
    <row r="36" s="141" customFormat="1" ht="19.5" customHeight="1" spans="1:4">
      <c r="A36" s="229" t="s">
        <v>52</v>
      </c>
      <c r="B36" s="23">
        <v>1456309.5</v>
      </c>
      <c r="C36" s="229" t="s">
        <v>174</v>
      </c>
      <c r="D36" s="23">
        <v>1456309.5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E11" sqref="E11"/>
    </sheetView>
  </sheetViews>
  <sheetFormatPr defaultColWidth="9.14166666666667" defaultRowHeight="14.25" customHeight="1" outlineLevelCol="6"/>
  <cols>
    <col min="1" max="7" width="23.6333333333333" customWidth="1"/>
  </cols>
  <sheetData>
    <row r="1" s="141" customFormat="1" ht="18.75" customHeight="1" spans="1:7">
      <c r="A1" s="184"/>
      <c r="B1" s="184"/>
      <c r="C1" s="184"/>
      <c r="D1" s="184"/>
      <c r="E1" s="184"/>
      <c r="F1" s="184"/>
      <c r="G1" s="188" t="s">
        <v>175</v>
      </c>
    </row>
    <row r="2" s="141" customFormat="1" ht="33" customHeight="1" spans="1:7">
      <c r="A2" s="211" t="str">
        <f>"2026"&amp;"年一般公共预算支出预算表（按功能科目分类）"</f>
        <v>2026年一般公共预算支出预算表（按功能科目分类）</v>
      </c>
      <c r="B2" s="211"/>
      <c r="C2" s="211"/>
      <c r="D2" s="211"/>
      <c r="E2" s="211"/>
      <c r="F2" s="211"/>
      <c r="G2" s="211"/>
    </row>
    <row r="3" s="141" customFormat="1" ht="18.75" customHeight="1" spans="1:7">
      <c r="A3" s="212" t="str">
        <f>"单位名称："&amp;"陇川县归国华侨联合会"</f>
        <v>单位名称：陇川县归国华侨联合会</v>
      </c>
      <c r="B3" s="212"/>
      <c r="C3" s="184"/>
      <c r="D3" s="184"/>
      <c r="E3" s="184"/>
      <c r="F3" s="184"/>
      <c r="G3" s="188" t="s">
        <v>2</v>
      </c>
    </row>
    <row r="4" s="141" customFormat="1" ht="18.75" customHeight="1" spans="1:7">
      <c r="A4" s="213" t="s">
        <v>176</v>
      </c>
      <c r="B4" s="213"/>
      <c r="C4" s="213" t="s">
        <v>56</v>
      </c>
      <c r="D4" s="213" t="s">
        <v>76</v>
      </c>
      <c r="E4" s="213"/>
      <c r="F4" s="213"/>
      <c r="G4" s="213" t="s">
        <v>77</v>
      </c>
    </row>
    <row r="5" s="141" customFormat="1" ht="18.75" customHeight="1" spans="1:7">
      <c r="A5" s="213" t="s">
        <v>72</v>
      </c>
      <c r="B5" s="213" t="s">
        <v>73</v>
      </c>
      <c r="C5" s="213"/>
      <c r="D5" s="213" t="s">
        <v>58</v>
      </c>
      <c r="E5" s="213" t="s">
        <v>177</v>
      </c>
      <c r="F5" s="213" t="s">
        <v>178</v>
      </c>
      <c r="G5" s="213"/>
    </row>
    <row r="6" s="141" customFormat="1" ht="18.75" customHeight="1" spans="1:7">
      <c r="A6" s="213" t="s">
        <v>83</v>
      </c>
      <c r="B6" s="213" t="s">
        <v>84</v>
      </c>
      <c r="C6" s="213" t="s">
        <v>85</v>
      </c>
      <c r="D6" s="213" t="s">
        <v>86</v>
      </c>
      <c r="E6" s="213" t="s">
        <v>87</v>
      </c>
      <c r="F6" s="213" t="s">
        <v>88</v>
      </c>
      <c r="G6" s="213" t="s">
        <v>89</v>
      </c>
    </row>
    <row r="7" s="141" customFormat="1" ht="18.75" customHeight="1" spans="1:7">
      <c r="A7" s="214" t="s">
        <v>98</v>
      </c>
      <c r="B7" s="214" t="s">
        <v>99</v>
      </c>
      <c r="C7" s="215">
        <v>1131912</v>
      </c>
      <c r="D7" s="215">
        <v>991912</v>
      </c>
      <c r="E7" s="215">
        <v>879392</v>
      </c>
      <c r="F7" s="215">
        <v>112520</v>
      </c>
      <c r="G7" s="215">
        <v>140000</v>
      </c>
    </row>
    <row r="8" s="141" customFormat="1" ht="27" customHeight="1" outlineLevel="1" spans="1:7">
      <c r="A8" s="216" t="s">
        <v>100</v>
      </c>
      <c r="B8" s="216" t="s">
        <v>101</v>
      </c>
      <c r="C8" s="215">
        <v>991912</v>
      </c>
      <c r="D8" s="215">
        <v>991912</v>
      </c>
      <c r="E8" s="215">
        <v>879392</v>
      </c>
      <c r="F8" s="215">
        <v>112520</v>
      </c>
      <c r="G8" s="215"/>
    </row>
    <row r="9" s="141" customFormat="1" ht="18.75" customHeight="1" outlineLevel="2" spans="1:7">
      <c r="A9" s="217" t="s">
        <v>102</v>
      </c>
      <c r="B9" s="217" t="s">
        <v>103</v>
      </c>
      <c r="C9" s="215">
        <v>991912</v>
      </c>
      <c r="D9" s="215">
        <v>991912</v>
      </c>
      <c r="E9" s="215">
        <v>879392</v>
      </c>
      <c r="F9" s="215">
        <v>112520</v>
      </c>
      <c r="G9" s="215"/>
    </row>
    <row r="10" s="141" customFormat="1" ht="18.75" customHeight="1" outlineLevel="1" spans="1:7">
      <c r="A10" s="216" t="s">
        <v>104</v>
      </c>
      <c r="B10" s="216" t="s">
        <v>105</v>
      </c>
      <c r="C10" s="215">
        <v>140000</v>
      </c>
      <c r="D10" s="215"/>
      <c r="E10" s="215"/>
      <c r="F10" s="215"/>
      <c r="G10" s="215">
        <v>140000</v>
      </c>
    </row>
    <row r="11" s="141" customFormat="1" ht="18.75" customHeight="1" outlineLevel="2" spans="1:7">
      <c r="A11" s="217" t="s">
        <v>106</v>
      </c>
      <c r="B11" s="217" t="s">
        <v>107</v>
      </c>
      <c r="C11" s="215">
        <v>140000</v>
      </c>
      <c r="D11" s="215"/>
      <c r="E11" s="215"/>
      <c r="F11" s="215"/>
      <c r="G11" s="215">
        <v>140000</v>
      </c>
    </row>
    <row r="12" s="141" customFormat="1" ht="18.75" customHeight="1" spans="1:7">
      <c r="A12" s="214" t="s">
        <v>108</v>
      </c>
      <c r="B12" s="214" t="s">
        <v>109</v>
      </c>
      <c r="C12" s="215">
        <v>141219.26</v>
      </c>
      <c r="D12" s="215">
        <v>141219.26</v>
      </c>
      <c r="E12" s="215">
        <v>138219.26</v>
      </c>
      <c r="F12" s="215">
        <v>3000</v>
      </c>
      <c r="G12" s="215"/>
    </row>
    <row r="13" s="141" customFormat="1" ht="18.75" customHeight="1" outlineLevel="1" spans="1:7">
      <c r="A13" s="216" t="s">
        <v>110</v>
      </c>
      <c r="B13" s="216" t="s">
        <v>111</v>
      </c>
      <c r="C13" s="215">
        <v>140070.72</v>
      </c>
      <c r="D13" s="215">
        <v>140070.72</v>
      </c>
      <c r="E13" s="215">
        <v>137070.72</v>
      </c>
      <c r="F13" s="215">
        <v>3000</v>
      </c>
      <c r="G13" s="215"/>
    </row>
    <row r="14" s="141" customFormat="1" ht="18.75" customHeight="1" outlineLevel="2" spans="1:7">
      <c r="A14" s="217" t="s">
        <v>112</v>
      </c>
      <c r="B14" s="217" t="s">
        <v>113</v>
      </c>
      <c r="C14" s="215">
        <v>3000</v>
      </c>
      <c r="D14" s="215">
        <v>3000</v>
      </c>
      <c r="E14" s="215"/>
      <c r="F14" s="215">
        <v>3000</v>
      </c>
      <c r="G14" s="215"/>
    </row>
    <row r="15" s="141" customFormat="1" ht="27" customHeight="1" outlineLevel="2" spans="1:7">
      <c r="A15" s="217" t="s">
        <v>114</v>
      </c>
      <c r="B15" s="217" t="s">
        <v>115</v>
      </c>
      <c r="C15" s="215">
        <v>137070.72</v>
      </c>
      <c r="D15" s="215">
        <v>137070.72</v>
      </c>
      <c r="E15" s="215">
        <v>137070.72</v>
      </c>
      <c r="F15" s="215"/>
      <c r="G15" s="215"/>
    </row>
    <row r="16" s="141" customFormat="1" ht="18.75" customHeight="1" outlineLevel="1" spans="1:7">
      <c r="A16" s="216" t="s">
        <v>116</v>
      </c>
      <c r="B16" s="216" t="s">
        <v>117</v>
      </c>
      <c r="C16" s="215">
        <v>1148.54</v>
      </c>
      <c r="D16" s="215">
        <v>1148.54</v>
      </c>
      <c r="E16" s="215">
        <v>1148.54</v>
      </c>
      <c r="F16" s="215"/>
      <c r="G16" s="215"/>
    </row>
    <row r="17" s="141" customFormat="1" ht="18.75" customHeight="1" outlineLevel="2" spans="1:7">
      <c r="A17" s="217" t="s">
        <v>118</v>
      </c>
      <c r="B17" s="217" t="s">
        <v>117</v>
      </c>
      <c r="C17" s="215">
        <v>1148.54</v>
      </c>
      <c r="D17" s="215">
        <v>1148.54</v>
      </c>
      <c r="E17" s="215">
        <v>1148.54</v>
      </c>
      <c r="F17" s="215"/>
      <c r="G17" s="215"/>
    </row>
    <row r="18" s="141" customFormat="1" ht="18.75" customHeight="1" spans="1:7">
      <c r="A18" s="214" t="s">
        <v>119</v>
      </c>
      <c r="B18" s="214" t="s">
        <v>120</v>
      </c>
      <c r="C18" s="215">
        <v>78994.24</v>
      </c>
      <c r="D18" s="215">
        <v>78994.24</v>
      </c>
      <c r="E18" s="215">
        <v>78994.24</v>
      </c>
      <c r="F18" s="215"/>
      <c r="G18" s="215"/>
    </row>
    <row r="19" s="141" customFormat="1" ht="18.75" customHeight="1" outlineLevel="1" spans="1:7">
      <c r="A19" s="216" t="s">
        <v>121</v>
      </c>
      <c r="B19" s="216" t="s">
        <v>122</v>
      </c>
      <c r="C19" s="215">
        <v>78994.24</v>
      </c>
      <c r="D19" s="215">
        <v>78994.24</v>
      </c>
      <c r="E19" s="215">
        <v>78994.24</v>
      </c>
      <c r="F19" s="215"/>
      <c r="G19" s="215"/>
    </row>
    <row r="20" s="141" customFormat="1" ht="18.75" customHeight="1" outlineLevel="2" spans="1:7">
      <c r="A20" s="217" t="s">
        <v>123</v>
      </c>
      <c r="B20" s="217" t="s">
        <v>124</v>
      </c>
      <c r="C20" s="215">
        <v>55864.9</v>
      </c>
      <c r="D20" s="215">
        <v>55864.9</v>
      </c>
      <c r="E20" s="215">
        <v>55864.9</v>
      </c>
      <c r="F20" s="215"/>
      <c r="G20" s="215"/>
    </row>
    <row r="21" s="141" customFormat="1" ht="18.75" customHeight="1" outlineLevel="2" spans="1:7">
      <c r="A21" s="217" t="s">
        <v>127</v>
      </c>
      <c r="B21" s="217" t="s">
        <v>128</v>
      </c>
      <c r="C21" s="215">
        <v>21415.96</v>
      </c>
      <c r="D21" s="215">
        <v>21415.96</v>
      </c>
      <c r="E21" s="215">
        <v>21415.96</v>
      </c>
      <c r="F21" s="215"/>
      <c r="G21" s="215"/>
    </row>
    <row r="22" s="141" customFormat="1" ht="29" customHeight="1" outlineLevel="2" spans="1:7">
      <c r="A22" s="217" t="s">
        <v>129</v>
      </c>
      <c r="B22" s="217" t="s">
        <v>130</v>
      </c>
      <c r="C22" s="215">
        <v>1713.38</v>
      </c>
      <c r="D22" s="215">
        <v>1713.38</v>
      </c>
      <c r="E22" s="215">
        <v>1713.38</v>
      </c>
      <c r="F22" s="215"/>
      <c r="G22" s="215"/>
    </row>
    <row r="23" s="141" customFormat="1" ht="18.75" customHeight="1" spans="1:7">
      <c r="A23" s="214" t="s">
        <v>131</v>
      </c>
      <c r="B23" s="214" t="s">
        <v>132</v>
      </c>
      <c r="C23" s="215">
        <v>104184</v>
      </c>
      <c r="D23" s="215">
        <v>104184</v>
      </c>
      <c r="E23" s="215">
        <v>104184</v>
      </c>
      <c r="F23" s="215"/>
      <c r="G23" s="215"/>
    </row>
    <row r="24" s="141" customFormat="1" ht="18.75" customHeight="1" outlineLevel="1" spans="1:7">
      <c r="A24" s="216" t="s">
        <v>133</v>
      </c>
      <c r="B24" s="216" t="s">
        <v>134</v>
      </c>
      <c r="C24" s="215">
        <v>104184</v>
      </c>
      <c r="D24" s="215">
        <v>104184</v>
      </c>
      <c r="E24" s="215">
        <v>104184</v>
      </c>
      <c r="F24" s="215"/>
      <c r="G24" s="215"/>
    </row>
    <row r="25" s="141" customFormat="1" ht="18.75" customHeight="1" outlineLevel="2" spans="1:7">
      <c r="A25" s="217" t="s">
        <v>135</v>
      </c>
      <c r="B25" s="217" t="s">
        <v>136</v>
      </c>
      <c r="C25" s="215">
        <v>104184</v>
      </c>
      <c r="D25" s="215">
        <v>104184</v>
      </c>
      <c r="E25" s="215">
        <v>104184</v>
      </c>
      <c r="F25" s="215"/>
      <c r="G25" s="215"/>
    </row>
    <row r="26" s="141" customFormat="1" ht="18.75" customHeight="1" spans="1:7">
      <c r="A26" s="213" t="s">
        <v>56</v>
      </c>
      <c r="B26" s="213"/>
      <c r="C26" s="215">
        <v>1456309.5</v>
      </c>
      <c r="D26" s="215">
        <v>1316309.5</v>
      </c>
      <c r="E26" s="215">
        <v>1200789.5</v>
      </c>
      <c r="F26" s="215">
        <v>115520</v>
      </c>
      <c r="G26" s="215">
        <v>140000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F23" sqref="F23"/>
    </sheetView>
  </sheetViews>
  <sheetFormatPr defaultColWidth="9.14166666666667" defaultRowHeight="14.25" customHeight="1" outlineLevelRow="6" outlineLevelCol="5"/>
  <cols>
    <col min="1" max="1" width="27.425" customWidth="1"/>
    <col min="2" max="2" width="22.5" customWidth="1"/>
    <col min="3" max="3" width="24.25" customWidth="1"/>
    <col min="4" max="4" width="23.375" customWidth="1"/>
    <col min="5" max="5" width="23.5" customWidth="1"/>
    <col min="6" max="6" width="25.625" customWidth="1"/>
  </cols>
  <sheetData>
    <row r="1" ht="12" customHeight="1" spans="1:6">
      <c r="A1" s="201"/>
      <c r="B1" s="201"/>
      <c r="C1" s="202"/>
      <c r="D1" s="1"/>
      <c r="E1" s="1"/>
      <c r="F1" s="203" t="s">
        <v>179</v>
      </c>
    </row>
    <row r="2" ht="25.5" customHeight="1" spans="1:6">
      <c r="A2" s="204" t="str">
        <f>"2026"&amp;"年一般公共预算“三公”经费支出预算表"</f>
        <v>2026年一般公共预算“三公”经费支出预算表</v>
      </c>
      <c r="B2" s="204"/>
      <c r="C2" s="204"/>
      <c r="D2" s="204"/>
      <c r="E2" s="204"/>
      <c r="F2" s="204"/>
    </row>
    <row r="3" ht="15.75" customHeight="1" spans="1:6">
      <c r="A3" s="205" t="str">
        <f>"单位名称："&amp;"陇川县归国华侨联合会"</f>
        <v>单位名称：陇川县归国华侨联合会</v>
      </c>
      <c r="B3" s="201"/>
      <c r="C3" s="202"/>
      <c r="D3" s="3"/>
      <c r="E3" s="1"/>
      <c r="F3" s="203" t="s">
        <v>2</v>
      </c>
    </row>
    <row r="4" ht="19.5" customHeight="1" spans="1:6">
      <c r="A4" s="11" t="s">
        <v>180</v>
      </c>
      <c r="B4" s="206" t="s">
        <v>181</v>
      </c>
      <c r="C4" s="12" t="s">
        <v>182</v>
      </c>
      <c r="D4" s="13"/>
      <c r="E4" s="14"/>
      <c r="F4" s="206" t="s">
        <v>183</v>
      </c>
    </row>
    <row r="5" ht="19.5" customHeight="1" spans="1:6">
      <c r="A5" s="18"/>
      <c r="B5" s="150"/>
      <c r="C5" s="199" t="s">
        <v>58</v>
      </c>
      <c r="D5" s="199" t="s">
        <v>184</v>
      </c>
      <c r="E5" s="199" t="s">
        <v>185</v>
      </c>
      <c r="F5" s="150"/>
    </row>
    <row r="6" ht="18.75" customHeight="1" spans="1:6">
      <c r="A6" s="207">
        <v>1</v>
      </c>
      <c r="B6" s="207">
        <v>2</v>
      </c>
      <c r="C6" s="208">
        <v>3</v>
      </c>
      <c r="D6" s="207">
        <v>4</v>
      </c>
      <c r="E6" s="207">
        <v>5</v>
      </c>
      <c r="F6" s="207">
        <v>6</v>
      </c>
    </row>
    <row r="7" ht="18.75" customHeight="1" spans="1:6">
      <c r="A7" s="209">
        <v>5000</v>
      </c>
      <c r="B7" s="209"/>
      <c r="C7" s="210"/>
      <c r="D7" s="209"/>
      <c r="E7" s="209"/>
      <c r="F7" s="209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topLeftCell="B1" workbookViewId="0">
      <selection activeCell="T13" sqref="T13"/>
    </sheetView>
  </sheetViews>
  <sheetFormatPr defaultColWidth="8.75" defaultRowHeight="14.25" customHeight="1"/>
  <cols>
    <col min="1" max="7" width="8.75" customWidth="1"/>
    <col min="8" max="8" width="11.5" customWidth="1"/>
    <col min="9" max="9" width="13.25" customWidth="1"/>
    <col min="10" max="10" width="7.875" customWidth="1"/>
    <col min="11" max="11" width="7.625" customWidth="1"/>
    <col min="12" max="12" width="12" customWidth="1"/>
    <col min="13" max="13" width="5.875" customWidth="1"/>
    <col min="14" max="14" width="7.25" customWidth="1"/>
    <col min="15" max="16" width="8.75" customWidth="1"/>
    <col min="17" max="17" width="6.125" customWidth="1"/>
    <col min="18" max="18" width="6.5" customWidth="1"/>
    <col min="19" max="21" width="6.125" customWidth="1"/>
    <col min="22" max="22" width="5.625" customWidth="1"/>
    <col min="23" max="23" width="6.125" customWidth="1"/>
    <col min="24" max="16384" width="8.75" customWidth="1"/>
  </cols>
  <sheetData>
    <row r="1" s="141" customFormat="1" ht="18.75" customHeight="1" spans="20:23">
      <c r="T1" s="200" t="s">
        <v>186</v>
      </c>
      <c r="U1" s="200"/>
      <c r="V1" s="200"/>
      <c r="W1" s="200"/>
    </row>
    <row r="2" s="141" customFormat="1" ht="45.75" customHeight="1" spans="1:23">
      <c r="A2" s="196" t="str">
        <f>"2026"&amp;"年部门基本支出预算表"</f>
        <v>2026年部门基本支出预算表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</row>
    <row r="3" s="141" customFormat="1" ht="18.75" customHeight="1" spans="1:23">
      <c r="A3" s="141" t="str">
        <f>"单位名称："&amp;"陇川县归国华侨联合会"</f>
        <v>单位名称：陇川县归国华侨联合会</v>
      </c>
      <c r="T3" s="200" t="s">
        <v>2</v>
      </c>
      <c r="U3" s="200"/>
      <c r="V3" s="200"/>
      <c r="W3" s="200"/>
    </row>
    <row r="4" s="141" customFormat="1" ht="18.75" customHeight="1" spans="1:23">
      <c r="A4" s="197" t="s">
        <v>187</v>
      </c>
      <c r="B4" s="197" t="s">
        <v>188</v>
      </c>
      <c r="C4" s="197" t="s">
        <v>189</v>
      </c>
      <c r="D4" s="197" t="s">
        <v>190</v>
      </c>
      <c r="E4" s="197" t="s">
        <v>191</v>
      </c>
      <c r="F4" s="197" t="s">
        <v>192</v>
      </c>
      <c r="G4" s="197" t="s">
        <v>193</v>
      </c>
      <c r="H4" s="197" t="s">
        <v>194</v>
      </c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</row>
    <row r="5" s="141" customFormat="1" ht="28.3" customHeight="1" spans="1:23">
      <c r="A5" s="197"/>
      <c r="B5" s="197"/>
      <c r="C5" s="197"/>
      <c r="D5" s="197"/>
      <c r="E5" s="197"/>
      <c r="F5" s="197"/>
      <c r="G5" s="197"/>
      <c r="H5" s="197" t="s">
        <v>195</v>
      </c>
      <c r="I5" s="197" t="s">
        <v>59</v>
      </c>
      <c r="J5" s="197"/>
      <c r="K5" s="197"/>
      <c r="L5" s="197"/>
      <c r="M5" s="197"/>
      <c r="N5" s="197" t="s">
        <v>196</v>
      </c>
      <c r="O5" s="197"/>
      <c r="P5" s="197"/>
      <c r="Q5" s="197" t="s">
        <v>62</v>
      </c>
      <c r="R5" s="197" t="s">
        <v>75</v>
      </c>
      <c r="S5" s="197"/>
      <c r="T5" s="197"/>
      <c r="U5" s="197"/>
      <c r="V5" s="197"/>
      <c r="W5" s="197"/>
    </row>
    <row r="6" s="141" customFormat="1" ht="24" customHeight="1" spans="1:23">
      <c r="A6" s="197"/>
      <c r="B6" s="197"/>
      <c r="C6" s="197"/>
      <c r="D6" s="197"/>
      <c r="E6" s="197"/>
      <c r="F6" s="197"/>
      <c r="G6" s="197"/>
      <c r="H6" s="197"/>
      <c r="I6" s="197" t="s">
        <v>197</v>
      </c>
      <c r="J6" s="197" t="s">
        <v>198</v>
      </c>
      <c r="K6" s="197" t="s">
        <v>199</v>
      </c>
      <c r="L6" s="197" t="s">
        <v>200</v>
      </c>
      <c r="M6" s="197" t="s">
        <v>201</v>
      </c>
      <c r="N6" s="197" t="s">
        <v>59</v>
      </c>
      <c r="O6" s="197" t="s">
        <v>60</v>
      </c>
      <c r="P6" s="197" t="s">
        <v>61</v>
      </c>
      <c r="Q6" s="197"/>
      <c r="R6" s="197" t="s">
        <v>58</v>
      </c>
      <c r="S6" s="197" t="s">
        <v>65</v>
      </c>
      <c r="T6" s="197" t="s">
        <v>66</v>
      </c>
      <c r="U6" s="197" t="s">
        <v>67</v>
      </c>
      <c r="V6" s="197" t="s">
        <v>68</v>
      </c>
      <c r="W6" s="197" t="s">
        <v>69</v>
      </c>
    </row>
    <row r="7" s="141" customFormat="1" ht="68" customHeight="1" spans="1:23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</row>
    <row r="8" s="141" customFormat="1" ht="18.75" customHeight="1" spans="1:23">
      <c r="A8" s="197" t="s">
        <v>83</v>
      </c>
      <c r="B8" s="197" t="s">
        <v>84</v>
      </c>
      <c r="C8" s="197" t="s">
        <v>85</v>
      </c>
      <c r="D8" s="197" t="s">
        <v>86</v>
      </c>
      <c r="E8" s="197" t="s">
        <v>87</v>
      </c>
      <c r="F8" s="197" t="s">
        <v>88</v>
      </c>
      <c r="G8" s="197" t="s">
        <v>89</v>
      </c>
      <c r="H8" s="197" t="s">
        <v>90</v>
      </c>
      <c r="I8" s="197" t="s">
        <v>91</v>
      </c>
      <c r="J8" s="197" t="s">
        <v>92</v>
      </c>
      <c r="K8" s="197" t="s">
        <v>93</v>
      </c>
      <c r="L8" s="197" t="s">
        <v>94</v>
      </c>
      <c r="M8" s="197" t="s">
        <v>95</v>
      </c>
      <c r="N8" s="197" t="s">
        <v>96</v>
      </c>
      <c r="O8" s="197" t="s">
        <v>97</v>
      </c>
      <c r="P8" s="197" t="s">
        <v>202</v>
      </c>
      <c r="Q8" s="197" t="s">
        <v>203</v>
      </c>
      <c r="R8" s="197" t="s">
        <v>204</v>
      </c>
      <c r="S8" s="197" t="s">
        <v>205</v>
      </c>
      <c r="T8" s="197" t="s">
        <v>206</v>
      </c>
      <c r="U8" s="197" t="s">
        <v>207</v>
      </c>
      <c r="V8" s="197" t="s">
        <v>208</v>
      </c>
      <c r="W8" s="197" t="s">
        <v>209</v>
      </c>
    </row>
    <row r="9" s="141" customFormat="1" ht="53.25" customHeight="1" spans="1:23">
      <c r="A9" s="193" t="s">
        <v>71</v>
      </c>
      <c r="B9" s="193"/>
      <c r="C9" s="193"/>
      <c r="D9" s="193"/>
      <c r="E9" s="193"/>
      <c r="F9" s="193"/>
      <c r="G9" s="193"/>
      <c r="H9" s="195">
        <v>1316309.5</v>
      </c>
      <c r="I9" s="195">
        <v>1316309.5</v>
      </c>
      <c r="J9" s="195"/>
      <c r="K9" s="195"/>
      <c r="L9" s="195">
        <v>1316309.5</v>
      </c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</row>
    <row r="10" s="141" customFormat="1" ht="53.25" customHeight="1" outlineLevel="1" spans="1:23">
      <c r="A10" s="193" t="s">
        <v>71</v>
      </c>
      <c r="B10" s="193" t="s">
        <v>210</v>
      </c>
      <c r="C10" s="193" t="s">
        <v>211</v>
      </c>
      <c r="D10" s="198" t="s">
        <v>102</v>
      </c>
      <c r="E10" s="193" t="s">
        <v>103</v>
      </c>
      <c r="F10" s="193" t="s">
        <v>212</v>
      </c>
      <c r="G10" s="193" t="s">
        <v>213</v>
      </c>
      <c r="H10" s="195">
        <v>405504</v>
      </c>
      <c r="I10" s="195">
        <v>405504</v>
      </c>
      <c r="J10" s="195"/>
      <c r="K10" s="195"/>
      <c r="L10" s="195">
        <v>405504</v>
      </c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</row>
    <row r="11" s="141" customFormat="1" ht="53.25" customHeight="1" outlineLevel="1" spans="1:23">
      <c r="A11" s="193" t="s">
        <v>71</v>
      </c>
      <c r="B11" s="193" t="s">
        <v>210</v>
      </c>
      <c r="C11" s="193" t="s">
        <v>211</v>
      </c>
      <c r="D11" s="198" t="s">
        <v>102</v>
      </c>
      <c r="E11" s="193" t="s">
        <v>103</v>
      </c>
      <c r="F11" s="193" t="s">
        <v>214</v>
      </c>
      <c r="G11" s="193" t="s">
        <v>215</v>
      </c>
      <c r="H11" s="195">
        <v>429096</v>
      </c>
      <c r="I11" s="195">
        <v>429096</v>
      </c>
      <c r="J11" s="195"/>
      <c r="K11" s="195"/>
      <c r="L11" s="195">
        <v>429096</v>
      </c>
      <c r="M11" s="193"/>
      <c r="N11" s="195"/>
      <c r="O11" s="195"/>
      <c r="P11" s="195"/>
      <c r="Q11" s="195"/>
      <c r="R11" s="195"/>
      <c r="S11" s="195"/>
      <c r="T11" s="195"/>
      <c r="U11" s="195"/>
      <c r="V11" s="195"/>
      <c r="W11" s="195"/>
    </row>
    <row r="12" s="141" customFormat="1" ht="53.25" customHeight="1" outlineLevel="1" spans="1:23">
      <c r="A12" s="193" t="s">
        <v>71</v>
      </c>
      <c r="B12" s="193" t="s">
        <v>210</v>
      </c>
      <c r="C12" s="193" t="s">
        <v>211</v>
      </c>
      <c r="D12" s="198" t="s">
        <v>102</v>
      </c>
      <c r="E12" s="193" t="s">
        <v>103</v>
      </c>
      <c r="F12" s="193" t="s">
        <v>216</v>
      </c>
      <c r="G12" s="193" t="s">
        <v>217</v>
      </c>
      <c r="H12" s="195">
        <v>33792</v>
      </c>
      <c r="I12" s="195">
        <v>33792</v>
      </c>
      <c r="J12" s="195"/>
      <c r="K12" s="195"/>
      <c r="L12" s="195">
        <v>33792</v>
      </c>
      <c r="M12" s="193"/>
      <c r="N12" s="195"/>
      <c r="O12" s="195"/>
      <c r="P12" s="195"/>
      <c r="Q12" s="195"/>
      <c r="R12" s="195"/>
      <c r="S12" s="195"/>
      <c r="T12" s="195"/>
      <c r="U12" s="195"/>
      <c r="V12" s="195"/>
      <c r="W12" s="195"/>
    </row>
    <row r="13" s="141" customFormat="1" ht="53.25" customHeight="1" outlineLevel="1" spans="1:23">
      <c r="A13" s="193" t="s">
        <v>71</v>
      </c>
      <c r="B13" s="193" t="s">
        <v>218</v>
      </c>
      <c r="C13" s="193" t="s">
        <v>219</v>
      </c>
      <c r="D13" s="198" t="s">
        <v>102</v>
      </c>
      <c r="E13" s="193" t="s">
        <v>103</v>
      </c>
      <c r="F13" s="193" t="s">
        <v>216</v>
      </c>
      <c r="G13" s="193" t="s">
        <v>217</v>
      </c>
      <c r="H13" s="195">
        <v>3000</v>
      </c>
      <c r="I13" s="195">
        <v>3000</v>
      </c>
      <c r="J13" s="195"/>
      <c r="K13" s="195"/>
      <c r="L13" s="195">
        <v>3000</v>
      </c>
      <c r="M13" s="193"/>
      <c r="N13" s="195"/>
      <c r="O13" s="195"/>
      <c r="P13" s="195"/>
      <c r="Q13" s="195"/>
      <c r="R13" s="195"/>
      <c r="S13" s="195"/>
      <c r="T13" s="195"/>
      <c r="U13" s="195"/>
      <c r="V13" s="195"/>
      <c r="W13" s="195"/>
    </row>
    <row r="14" s="141" customFormat="1" ht="53.25" customHeight="1" outlineLevel="1" spans="1:23">
      <c r="A14" s="193" t="s">
        <v>71</v>
      </c>
      <c r="B14" s="193" t="s">
        <v>220</v>
      </c>
      <c r="C14" s="193" t="s">
        <v>221</v>
      </c>
      <c r="D14" s="198" t="s">
        <v>114</v>
      </c>
      <c r="E14" s="193" t="s">
        <v>115</v>
      </c>
      <c r="F14" s="193" t="s">
        <v>222</v>
      </c>
      <c r="G14" s="193" t="s">
        <v>223</v>
      </c>
      <c r="H14" s="195"/>
      <c r="I14" s="195"/>
      <c r="J14" s="195"/>
      <c r="K14" s="195"/>
      <c r="L14" s="195"/>
      <c r="M14" s="193"/>
      <c r="N14" s="195"/>
      <c r="O14" s="195"/>
      <c r="P14" s="195"/>
      <c r="Q14" s="195"/>
      <c r="R14" s="195"/>
      <c r="S14" s="195"/>
      <c r="T14" s="195"/>
      <c r="U14" s="195"/>
      <c r="V14" s="195"/>
      <c r="W14" s="195"/>
    </row>
    <row r="15" s="141" customFormat="1" ht="53.25" customHeight="1" outlineLevel="1" spans="1:23">
      <c r="A15" s="193" t="s">
        <v>71</v>
      </c>
      <c r="B15" s="193" t="s">
        <v>220</v>
      </c>
      <c r="C15" s="193" t="s">
        <v>221</v>
      </c>
      <c r="D15" s="198" t="s">
        <v>114</v>
      </c>
      <c r="E15" s="193" t="s">
        <v>115</v>
      </c>
      <c r="F15" s="193" t="s">
        <v>222</v>
      </c>
      <c r="G15" s="193" t="s">
        <v>223</v>
      </c>
      <c r="H15" s="195">
        <v>137070.72</v>
      </c>
      <c r="I15" s="195">
        <v>137070.72</v>
      </c>
      <c r="J15" s="195"/>
      <c r="K15" s="195"/>
      <c r="L15" s="195">
        <v>137070.72</v>
      </c>
      <c r="M15" s="193"/>
      <c r="N15" s="195"/>
      <c r="O15" s="195"/>
      <c r="P15" s="195"/>
      <c r="Q15" s="195"/>
      <c r="R15" s="195"/>
      <c r="S15" s="195"/>
      <c r="T15" s="195"/>
      <c r="U15" s="195"/>
      <c r="V15" s="195"/>
      <c r="W15" s="195"/>
    </row>
    <row r="16" s="141" customFormat="1" ht="53.25" customHeight="1" outlineLevel="1" spans="1:23">
      <c r="A16" s="193" t="s">
        <v>71</v>
      </c>
      <c r="B16" s="193" t="s">
        <v>220</v>
      </c>
      <c r="C16" s="193" t="s">
        <v>221</v>
      </c>
      <c r="D16" s="198" t="s">
        <v>123</v>
      </c>
      <c r="E16" s="193" t="s">
        <v>124</v>
      </c>
      <c r="F16" s="193" t="s">
        <v>224</v>
      </c>
      <c r="G16" s="193" t="s">
        <v>225</v>
      </c>
      <c r="H16" s="195">
        <v>51401.52</v>
      </c>
      <c r="I16" s="195">
        <v>51401.52</v>
      </c>
      <c r="J16" s="195"/>
      <c r="K16" s="195"/>
      <c r="L16" s="195">
        <v>51401.52</v>
      </c>
      <c r="M16" s="193"/>
      <c r="N16" s="195"/>
      <c r="O16" s="195"/>
      <c r="P16" s="195"/>
      <c r="Q16" s="195"/>
      <c r="R16" s="195"/>
      <c r="S16" s="195"/>
      <c r="T16" s="195"/>
      <c r="U16" s="195"/>
      <c r="V16" s="195"/>
      <c r="W16" s="195"/>
    </row>
    <row r="17" s="141" customFormat="1" ht="53.25" customHeight="1" outlineLevel="1" spans="1:23">
      <c r="A17" s="193" t="s">
        <v>71</v>
      </c>
      <c r="B17" s="193" t="s">
        <v>220</v>
      </c>
      <c r="C17" s="193" t="s">
        <v>221</v>
      </c>
      <c r="D17" s="198" t="s">
        <v>125</v>
      </c>
      <c r="E17" s="193" t="s">
        <v>126</v>
      </c>
      <c r="F17" s="193" t="s">
        <v>224</v>
      </c>
      <c r="G17" s="193" t="s">
        <v>225</v>
      </c>
      <c r="H17" s="195"/>
      <c r="I17" s="195"/>
      <c r="J17" s="195"/>
      <c r="K17" s="195"/>
      <c r="L17" s="195"/>
      <c r="M17" s="193"/>
      <c r="N17" s="195"/>
      <c r="O17" s="195"/>
      <c r="P17" s="195"/>
      <c r="Q17" s="195"/>
      <c r="R17" s="195"/>
      <c r="S17" s="195"/>
      <c r="T17" s="195"/>
      <c r="U17" s="195"/>
      <c r="V17" s="195"/>
      <c r="W17" s="195"/>
    </row>
    <row r="18" s="141" customFormat="1" ht="53.25" customHeight="1" outlineLevel="1" spans="1:23">
      <c r="A18" s="193" t="s">
        <v>71</v>
      </c>
      <c r="B18" s="193" t="s">
        <v>220</v>
      </c>
      <c r="C18" s="193" t="s">
        <v>221</v>
      </c>
      <c r="D18" s="198" t="s">
        <v>123</v>
      </c>
      <c r="E18" s="193" t="s">
        <v>124</v>
      </c>
      <c r="F18" s="193" t="s">
        <v>224</v>
      </c>
      <c r="G18" s="193" t="s">
        <v>225</v>
      </c>
      <c r="H18" s="195">
        <v>1713.38</v>
      </c>
      <c r="I18" s="195">
        <v>1713.38</v>
      </c>
      <c r="J18" s="195"/>
      <c r="K18" s="195"/>
      <c r="L18" s="195">
        <v>1713.38</v>
      </c>
      <c r="M18" s="193"/>
      <c r="N18" s="195"/>
      <c r="O18" s="195"/>
      <c r="P18" s="195"/>
      <c r="Q18" s="195"/>
      <c r="R18" s="195"/>
      <c r="S18" s="195"/>
      <c r="T18" s="195"/>
      <c r="U18" s="195"/>
      <c r="V18" s="195"/>
      <c r="W18" s="195"/>
    </row>
    <row r="19" s="141" customFormat="1" ht="53.25" customHeight="1" outlineLevel="1" spans="1:23">
      <c r="A19" s="193" t="s">
        <v>71</v>
      </c>
      <c r="B19" s="193" t="s">
        <v>220</v>
      </c>
      <c r="C19" s="193" t="s">
        <v>221</v>
      </c>
      <c r="D19" s="198" t="s">
        <v>125</v>
      </c>
      <c r="E19" s="193" t="s">
        <v>126</v>
      </c>
      <c r="F19" s="193" t="s">
        <v>224</v>
      </c>
      <c r="G19" s="193" t="s">
        <v>225</v>
      </c>
      <c r="H19" s="195"/>
      <c r="I19" s="195"/>
      <c r="J19" s="195"/>
      <c r="K19" s="195"/>
      <c r="L19" s="195"/>
      <c r="M19" s="193"/>
      <c r="N19" s="195"/>
      <c r="O19" s="195"/>
      <c r="P19" s="195"/>
      <c r="Q19" s="195"/>
      <c r="R19" s="195"/>
      <c r="S19" s="195"/>
      <c r="T19" s="195"/>
      <c r="U19" s="195"/>
      <c r="V19" s="195"/>
      <c r="W19" s="195"/>
    </row>
    <row r="20" s="141" customFormat="1" ht="53.25" customHeight="1" outlineLevel="1" spans="1:23">
      <c r="A20" s="193" t="s">
        <v>71</v>
      </c>
      <c r="B20" s="193" t="s">
        <v>220</v>
      </c>
      <c r="C20" s="193" t="s">
        <v>221</v>
      </c>
      <c r="D20" s="198" t="s">
        <v>125</v>
      </c>
      <c r="E20" s="193" t="s">
        <v>126</v>
      </c>
      <c r="F20" s="193" t="s">
        <v>224</v>
      </c>
      <c r="G20" s="193" t="s">
        <v>225</v>
      </c>
      <c r="H20" s="195"/>
      <c r="I20" s="195"/>
      <c r="J20" s="195"/>
      <c r="K20" s="195"/>
      <c r="L20" s="195"/>
      <c r="M20" s="193"/>
      <c r="N20" s="195"/>
      <c r="O20" s="195"/>
      <c r="P20" s="195"/>
      <c r="Q20" s="195"/>
      <c r="R20" s="195"/>
      <c r="S20" s="195"/>
      <c r="T20" s="195"/>
      <c r="U20" s="195"/>
      <c r="V20" s="195"/>
      <c r="W20" s="195"/>
    </row>
    <row r="21" s="141" customFormat="1" ht="53.25" customHeight="1" outlineLevel="1" spans="1:23">
      <c r="A21" s="193" t="s">
        <v>71</v>
      </c>
      <c r="B21" s="193" t="s">
        <v>220</v>
      </c>
      <c r="C21" s="193" t="s">
        <v>221</v>
      </c>
      <c r="D21" s="198" t="s">
        <v>123</v>
      </c>
      <c r="E21" s="193" t="s">
        <v>124</v>
      </c>
      <c r="F21" s="193" t="s">
        <v>224</v>
      </c>
      <c r="G21" s="193" t="s">
        <v>225</v>
      </c>
      <c r="H21" s="195">
        <v>2750</v>
      </c>
      <c r="I21" s="195">
        <v>2750</v>
      </c>
      <c r="J21" s="195"/>
      <c r="K21" s="195"/>
      <c r="L21" s="195">
        <v>2750</v>
      </c>
      <c r="M21" s="193"/>
      <c r="N21" s="195"/>
      <c r="O21" s="195"/>
      <c r="P21" s="195"/>
      <c r="Q21" s="195"/>
      <c r="R21" s="195"/>
      <c r="S21" s="195"/>
      <c r="T21" s="195"/>
      <c r="U21" s="195"/>
      <c r="V21" s="195"/>
      <c r="W21" s="195"/>
    </row>
    <row r="22" s="141" customFormat="1" ht="53.25" customHeight="1" outlineLevel="1" spans="1:23">
      <c r="A22" s="193" t="s">
        <v>71</v>
      </c>
      <c r="B22" s="193" t="s">
        <v>220</v>
      </c>
      <c r="C22" s="193" t="s">
        <v>221</v>
      </c>
      <c r="D22" s="198" t="s">
        <v>129</v>
      </c>
      <c r="E22" s="193" t="s">
        <v>130</v>
      </c>
      <c r="F22" s="193" t="s">
        <v>226</v>
      </c>
      <c r="G22" s="193" t="s">
        <v>227</v>
      </c>
      <c r="H22" s="195">
        <v>1713.38</v>
      </c>
      <c r="I22" s="195">
        <v>1713.38</v>
      </c>
      <c r="J22" s="195"/>
      <c r="K22" s="195"/>
      <c r="L22" s="195">
        <v>1713.38</v>
      </c>
      <c r="M22" s="193"/>
      <c r="N22" s="195"/>
      <c r="O22" s="195"/>
      <c r="P22" s="195"/>
      <c r="Q22" s="195"/>
      <c r="R22" s="195"/>
      <c r="S22" s="195"/>
      <c r="T22" s="195"/>
      <c r="U22" s="195"/>
      <c r="V22" s="195"/>
      <c r="W22" s="195"/>
    </row>
    <row r="23" s="141" customFormat="1" ht="53.25" customHeight="1" outlineLevel="1" spans="1:23">
      <c r="A23" s="193" t="s">
        <v>71</v>
      </c>
      <c r="B23" s="193" t="s">
        <v>220</v>
      </c>
      <c r="C23" s="193" t="s">
        <v>221</v>
      </c>
      <c r="D23" s="198" t="s">
        <v>118</v>
      </c>
      <c r="E23" s="193" t="s">
        <v>117</v>
      </c>
      <c r="F23" s="193" t="s">
        <v>226</v>
      </c>
      <c r="G23" s="193" t="s">
        <v>227</v>
      </c>
      <c r="H23" s="195">
        <v>1148.54</v>
      </c>
      <c r="I23" s="195">
        <v>1148.54</v>
      </c>
      <c r="J23" s="195"/>
      <c r="K23" s="195"/>
      <c r="L23" s="195">
        <v>1148.54</v>
      </c>
      <c r="M23" s="193"/>
      <c r="N23" s="195"/>
      <c r="O23" s="195"/>
      <c r="P23" s="195"/>
      <c r="Q23" s="195"/>
      <c r="R23" s="195"/>
      <c r="S23" s="195"/>
      <c r="T23" s="195"/>
      <c r="U23" s="195"/>
      <c r="V23" s="195"/>
      <c r="W23" s="195"/>
    </row>
    <row r="24" s="141" customFormat="1" ht="53.25" customHeight="1" outlineLevel="1" spans="1:23">
      <c r="A24" s="193" t="s">
        <v>71</v>
      </c>
      <c r="B24" s="193" t="s">
        <v>220</v>
      </c>
      <c r="C24" s="193" t="s">
        <v>221</v>
      </c>
      <c r="D24" s="198" t="s">
        <v>127</v>
      </c>
      <c r="E24" s="193" t="s">
        <v>128</v>
      </c>
      <c r="F24" s="193" t="s">
        <v>228</v>
      </c>
      <c r="G24" s="193" t="s">
        <v>229</v>
      </c>
      <c r="H24" s="195">
        <v>4282.12</v>
      </c>
      <c r="I24" s="195">
        <v>4282.12</v>
      </c>
      <c r="J24" s="195"/>
      <c r="K24" s="195"/>
      <c r="L24" s="195">
        <v>4282.12</v>
      </c>
      <c r="M24" s="193"/>
      <c r="N24" s="195"/>
      <c r="O24" s="195"/>
      <c r="P24" s="195"/>
      <c r="Q24" s="195"/>
      <c r="R24" s="195"/>
      <c r="S24" s="195"/>
      <c r="T24" s="195"/>
      <c r="U24" s="195"/>
      <c r="V24" s="195"/>
      <c r="W24" s="195"/>
    </row>
    <row r="25" s="141" customFormat="1" ht="53.25" customHeight="1" outlineLevel="1" spans="1:23">
      <c r="A25" s="193" t="s">
        <v>71</v>
      </c>
      <c r="B25" s="193" t="s">
        <v>220</v>
      </c>
      <c r="C25" s="193" t="s">
        <v>221</v>
      </c>
      <c r="D25" s="198" t="s">
        <v>127</v>
      </c>
      <c r="E25" s="193" t="s">
        <v>128</v>
      </c>
      <c r="F25" s="193" t="s">
        <v>228</v>
      </c>
      <c r="G25" s="193" t="s">
        <v>229</v>
      </c>
      <c r="H25" s="195">
        <v>17133.84</v>
      </c>
      <c r="I25" s="195">
        <v>17133.84</v>
      </c>
      <c r="J25" s="195"/>
      <c r="K25" s="195"/>
      <c r="L25" s="195">
        <v>17133.84</v>
      </c>
      <c r="M25" s="193"/>
      <c r="N25" s="195"/>
      <c r="O25" s="195"/>
      <c r="P25" s="195"/>
      <c r="Q25" s="195"/>
      <c r="R25" s="195"/>
      <c r="S25" s="195"/>
      <c r="T25" s="195"/>
      <c r="U25" s="195"/>
      <c r="V25" s="195"/>
      <c r="W25" s="195"/>
    </row>
    <row r="26" s="141" customFormat="1" ht="53.25" customHeight="1" outlineLevel="1" spans="1:23">
      <c r="A26" s="193" t="s">
        <v>71</v>
      </c>
      <c r="B26" s="193" t="s">
        <v>230</v>
      </c>
      <c r="C26" s="193" t="s">
        <v>136</v>
      </c>
      <c r="D26" s="198" t="s">
        <v>135</v>
      </c>
      <c r="E26" s="193" t="s">
        <v>136</v>
      </c>
      <c r="F26" s="193" t="s">
        <v>231</v>
      </c>
      <c r="G26" s="193" t="s">
        <v>136</v>
      </c>
      <c r="H26" s="195">
        <v>104184</v>
      </c>
      <c r="I26" s="195">
        <v>104184</v>
      </c>
      <c r="J26" s="195"/>
      <c r="K26" s="195"/>
      <c r="L26" s="195">
        <v>104184</v>
      </c>
      <c r="M26" s="193"/>
      <c r="N26" s="195"/>
      <c r="O26" s="195"/>
      <c r="P26" s="195"/>
      <c r="Q26" s="195"/>
      <c r="R26" s="195"/>
      <c r="S26" s="195"/>
      <c r="T26" s="195"/>
      <c r="U26" s="195"/>
      <c r="V26" s="195"/>
      <c r="W26" s="195"/>
    </row>
    <row r="27" s="141" customFormat="1" ht="53.25" customHeight="1" outlineLevel="1" spans="1:23">
      <c r="A27" s="193" t="s">
        <v>71</v>
      </c>
      <c r="B27" s="193" t="s">
        <v>232</v>
      </c>
      <c r="C27" s="193" t="s">
        <v>233</v>
      </c>
      <c r="D27" s="198" t="s">
        <v>102</v>
      </c>
      <c r="E27" s="193" t="s">
        <v>103</v>
      </c>
      <c r="F27" s="193" t="s">
        <v>234</v>
      </c>
      <c r="G27" s="193" t="s">
        <v>235</v>
      </c>
      <c r="H27" s="195">
        <v>13848.46</v>
      </c>
      <c r="I27" s="195">
        <v>13848.46</v>
      </c>
      <c r="J27" s="195"/>
      <c r="K27" s="195"/>
      <c r="L27" s="195">
        <v>13848.46</v>
      </c>
      <c r="M27" s="193"/>
      <c r="N27" s="195"/>
      <c r="O27" s="195"/>
      <c r="P27" s="195"/>
      <c r="Q27" s="195"/>
      <c r="R27" s="195"/>
      <c r="S27" s="195"/>
      <c r="T27" s="195"/>
      <c r="U27" s="195"/>
      <c r="V27" s="195"/>
      <c r="W27" s="195"/>
    </row>
    <row r="28" s="141" customFormat="1" ht="53.25" customHeight="1" outlineLevel="1" spans="1:23">
      <c r="A28" s="193" t="s">
        <v>71</v>
      </c>
      <c r="B28" s="193" t="s">
        <v>236</v>
      </c>
      <c r="C28" s="193" t="s">
        <v>237</v>
      </c>
      <c r="D28" s="198" t="s">
        <v>102</v>
      </c>
      <c r="E28" s="193" t="s">
        <v>103</v>
      </c>
      <c r="F28" s="193" t="s">
        <v>238</v>
      </c>
      <c r="G28" s="193" t="s">
        <v>239</v>
      </c>
      <c r="H28" s="195">
        <v>25000</v>
      </c>
      <c r="I28" s="195">
        <v>25000</v>
      </c>
      <c r="J28" s="195"/>
      <c r="K28" s="195"/>
      <c r="L28" s="195">
        <v>25000</v>
      </c>
      <c r="M28" s="193"/>
      <c r="N28" s="195"/>
      <c r="O28" s="195"/>
      <c r="P28" s="195"/>
      <c r="Q28" s="195"/>
      <c r="R28" s="195"/>
      <c r="S28" s="195"/>
      <c r="T28" s="195"/>
      <c r="U28" s="195"/>
      <c r="V28" s="195"/>
      <c r="W28" s="195"/>
    </row>
    <row r="29" s="141" customFormat="1" ht="53.25" customHeight="1" outlineLevel="1" spans="1:23">
      <c r="A29" s="193" t="s">
        <v>71</v>
      </c>
      <c r="B29" s="193" t="s">
        <v>240</v>
      </c>
      <c r="C29" s="193" t="s">
        <v>241</v>
      </c>
      <c r="D29" s="198" t="s">
        <v>102</v>
      </c>
      <c r="E29" s="193" t="s">
        <v>103</v>
      </c>
      <c r="F29" s="193" t="s">
        <v>242</v>
      </c>
      <c r="G29" s="193" t="s">
        <v>243</v>
      </c>
      <c r="H29" s="195">
        <v>8000</v>
      </c>
      <c r="I29" s="195">
        <v>8000</v>
      </c>
      <c r="J29" s="195"/>
      <c r="K29" s="195"/>
      <c r="L29" s="195">
        <v>8000</v>
      </c>
      <c r="M29" s="193"/>
      <c r="N29" s="195"/>
      <c r="O29" s="195"/>
      <c r="P29" s="195"/>
      <c r="Q29" s="195"/>
      <c r="R29" s="195"/>
      <c r="S29" s="195"/>
      <c r="T29" s="195"/>
      <c r="U29" s="195"/>
      <c r="V29" s="195"/>
      <c r="W29" s="195"/>
    </row>
    <row r="30" s="141" customFormat="1" ht="53.25" customHeight="1" outlineLevel="1" spans="1:23">
      <c r="A30" s="193" t="s">
        <v>71</v>
      </c>
      <c r="B30" s="193" t="s">
        <v>232</v>
      </c>
      <c r="C30" s="193" t="s">
        <v>233</v>
      </c>
      <c r="D30" s="198" t="s">
        <v>102</v>
      </c>
      <c r="E30" s="193" t="s">
        <v>103</v>
      </c>
      <c r="F30" s="193" t="s">
        <v>244</v>
      </c>
      <c r="G30" s="193" t="s">
        <v>245</v>
      </c>
      <c r="H30" s="195">
        <v>4071.54</v>
      </c>
      <c r="I30" s="195">
        <v>4071.54</v>
      </c>
      <c r="J30" s="195"/>
      <c r="K30" s="195"/>
      <c r="L30" s="195">
        <v>4071.54</v>
      </c>
      <c r="M30" s="193"/>
      <c r="N30" s="195"/>
      <c r="O30" s="195"/>
      <c r="P30" s="195"/>
      <c r="Q30" s="195"/>
      <c r="R30" s="195"/>
      <c r="S30" s="195"/>
      <c r="T30" s="195"/>
      <c r="U30" s="195"/>
      <c r="V30" s="195"/>
      <c r="W30" s="195"/>
    </row>
    <row r="31" s="141" customFormat="1" ht="53.25" customHeight="1" outlineLevel="1" spans="1:23">
      <c r="A31" s="193" t="s">
        <v>71</v>
      </c>
      <c r="B31" s="193" t="s">
        <v>246</v>
      </c>
      <c r="C31" s="193" t="s">
        <v>247</v>
      </c>
      <c r="D31" s="198" t="s">
        <v>112</v>
      </c>
      <c r="E31" s="193" t="s">
        <v>113</v>
      </c>
      <c r="F31" s="193" t="s">
        <v>248</v>
      </c>
      <c r="G31" s="193" t="s">
        <v>249</v>
      </c>
      <c r="H31" s="195">
        <v>3000</v>
      </c>
      <c r="I31" s="195">
        <v>3000</v>
      </c>
      <c r="J31" s="195"/>
      <c r="K31" s="195"/>
      <c r="L31" s="195">
        <v>3000</v>
      </c>
      <c r="M31" s="193"/>
      <c r="N31" s="195"/>
      <c r="O31" s="195"/>
      <c r="P31" s="195"/>
      <c r="Q31" s="195"/>
      <c r="R31" s="195"/>
      <c r="S31" s="195"/>
      <c r="T31" s="195"/>
      <c r="U31" s="195"/>
      <c r="V31" s="195"/>
      <c r="W31" s="195"/>
    </row>
    <row r="32" s="141" customFormat="1" ht="53.25" customHeight="1" outlineLevel="1" spans="1:23">
      <c r="A32" s="193" t="s">
        <v>71</v>
      </c>
      <c r="B32" s="193" t="s">
        <v>250</v>
      </c>
      <c r="C32" s="193" t="s">
        <v>251</v>
      </c>
      <c r="D32" s="198" t="s">
        <v>102</v>
      </c>
      <c r="E32" s="193" t="s">
        <v>103</v>
      </c>
      <c r="F32" s="193" t="s">
        <v>252</v>
      </c>
      <c r="G32" s="193" t="s">
        <v>253</v>
      </c>
      <c r="H32" s="195">
        <v>69600</v>
      </c>
      <c r="I32" s="195">
        <v>69600</v>
      </c>
      <c r="J32" s="195"/>
      <c r="K32" s="195"/>
      <c r="L32" s="195">
        <v>69600</v>
      </c>
      <c r="M32" s="193"/>
      <c r="N32" s="195"/>
      <c r="O32" s="195"/>
      <c r="P32" s="195"/>
      <c r="Q32" s="195"/>
      <c r="R32" s="195"/>
      <c r="S32" s="195"/>
      <c r="T32" s="195"/>
      <c r="U32" s="195"/>
      <c r="V32" s="195"/>
      <c r="W32" s="195"/>
    </row>
    <row r="33" s="141" customFormat="1" ht="30.75" customHeight="1" spans="1:23">
      <c r="A33" s="199" t="s">
        <v>56</v>
      </c>
      <c r="B33" s="199"/>
      <c r="C33" s="199"/>
      <c r="D33" s="199"/>
      <c r="E33" s="199"/>
      <c r="F33" s="199"/>
      <c r="G33" s="199"/>
      <c r="H33" s="195">
        <v>1316309.5</v>
      </c>
      <c r="I33" s="195">
        <v>1316309.5</v>
      </c>
      <c r="J33" s="195"/>
      <c r="K33" s="195"/>
      <c r="L33" s="195">
        <v>1316309.5</v>
      </c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H22" sqref="H22"/>
    </sheetView>
  </sheetViews>
  <sheetFormatPr defaultColWidth="8.88333333333333" defaultRowHeight="14.25" customHeight="1"/>
  <cols>
    <col min="1" max="2" width="8.88333333333333" customWidth="1"/>
    <col min="3" max="3" width="13.125" customWidth="1"/>
    <col min="4" max="4" width="13.625" customWidth="1"/>
    <col min="5" max="16384" width="8.88333333333333" customWidth="1"/>
  </cols>
  <sheetData>
    <row r="1" s="141" customFormat="1" ht="18.75" customHeight="1" spans="1:23">
      <c r="A1" s="189" t="s">
        <v>254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</row>
    <row r="2" s="141" customFormat="1" ht="26.25" customHeight="1" spans="1:23">
      <c r="A2" s="185" t="str">
        <f>"2026"&amp;"年部门项目支出预算表"</f>
        <v>2026年部门项目支出预算表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</row>
    <row r="3" s="141" customFormat="1" ht="18.75" customHeight="1" spans="1:23">
      <c r="A3" s="190" t="str">
        <f>"单位名称："&amp;"陇川县归国华侨联合会"</f>
        <v>单位名称：陇川县归国华侨联合会</v>
      </c>
      <c r="B3" s="190"/>
      <c r="C3" s="190"/>
      <c r="D3" s="190"/>
      <c r="E3" s="190"/>
      <c r="F3" s="190"/>
      <c r="G3" s="190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89" t="s">
        <v>2</v>
      </c>
      <c r="W3" s="189"/>
    </row>
    <row r="4" s="141" customFormat="1" ht="26.25" customHeight="1" spans="1:23">
      <c r="A4" s="192" t="s">
        <v>255</v>
      </c>
      <c r="B4" s="192" t="s">
        <v>188</v>
      </c>
      <c r="C4" s="192" t="s">
        <v>189</v>
      </c>
      <c r="D4" s="192" t="s">
        <v>256</v>
      </c>
      <c r="E4" s="192" t="s">
        <v>190</v>
      </c>
      <c r="F4" s="192" t="s">
        <v>191</v>
      </c>
      <c r="G4" s="192" t="s">
        <v>257</v>
      </c>
      <c r="H4" s="192" t="s">
        <v>258</v>
      </c>
      <c r="I4" s="192" t="s">
        <v>56</v>
      </c>
      <c r="J4" s="192" t="s">
        <v>259</v>
      </c>
      <c r="K4" s="192"/>
      <c r="L4" s="192"/>
      <c r="M4" s="192"/>
      <c r="N4" s="192" t="s">
        <v>196</v>
      </c>
      <c r="O4" s="192"/>
      <c r="P4" s="192"/>
      <c r="Q4" s="192" t="s">
        <v>62</v>
      </c>
      <c r="R4" s="192" t="s">
        <v>75</v>
      </c>
      <c r="S4" s="192"/>
      <c r="T4" s="192"/>
      <c r="U4" s="192"/>
      <c r="V4" s="192"/>
      <c r="W4" s="192"/>
    </row>
    <row r="5" s="141" customFormat="1" ht="26.25" customHeight="1" spans="1:23">
      <c r="A5" s="192"/>
      <c r="B5" s="192"/>
      <c r="C5" s="192"/>
      <c r="D5" s="192"/>
      <c r="E5" s="192"/>
      <c r="F5" s="192"/>
      <c r="G5" s="192"/>
      <c r="H5" s="192"/>
      <c r="I5" s="192"/>
      <c r="J5" s="192" t="s">
        <v>59</v>
      </c>
      <c r="K5" s="192"/>
      <c r="L5" s="192" t="s">
        <v>60</v>
      </c>
      <c r="M5" s="192" t="s">
        <v>61</v>
      </c>
      <c r="N5" s="192" t="s">
        <v>59</v>
      </c>
      <c r="O5" s="192" t="s">
        <v>60</v>
      </c>
      <c r="P5" s="192" t="s">
        <v>61</v>
      </c>
      <c r="Q5" s="192"/>
      <c r="R5" s="192" t="s">
        <v>58</v>
      </c>
      <c r="S5" s="192" t="s">
        <v>65</v>
      </c>
      <c r="T5" s="192" t="s">
        <v>66</v>
      </c>
      <c r="U5" s="192" t="s">
        <v>67</v>
      </c>
      <c r="V5" s="192" t="s">
        <v>68</v>
      </c>
      <c r="W5" s="192" t="s">
        <v>69</v>
      </c>
    </row>
    <row r="6" s="141" customFormat="1" ht="26.25" customHeight="1" spans="1:23">
      <c r="A6" s="192"/>
      <c r="B6" s="192"/>
      <c r="C6" s="192"/>
      <c r="D6" s="192"/>
      <c r="E6" s="192"/>
      <c r="F6" s="192"/>
      <c r="G6" s="192"/>
      <c r="H6" s="192"/>
      <c r="I6" s="192"/>
      <c r="J6" s="192" t="s">
        <v>58</v>
      </c>
      <c r="K6" s="192" t="s">
        <v>260</v>
      </c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</row>
    <row r="7" s="141" customFormat="1" ht="18.75" customHeight="1" spans="1:23">
      <c r="A7" s="192" t="s">
        <v>83</v>
      </c>
      <c r="B7" s="192" t="s">
        <v>84</v>
      </c>
      <c r="C7" s="192" t="s">
        <v>85</v>
      </c>
      <c r="D7" s="192" t="s">
        <v>86</v>
      </c>
      <c r="E7" s="192" t="s">
        <v>87</v>
      </c>
      <c r="F7" s="192" t="s">
        <v>88</v>
      </c>
      <c r="G7" s="192" t="s">
        <v>89</v>
      </c>
      <c r="H7" s="192" t="s">
        <v>90</v>
      </c>
      <c r="I7" s="192" t="s">
        <v>91</v>
      </c>
      <c r="J7" s="192" t="s">
        <v>92</v>
      </c>
      <c r="K7" s="192" t="s">
        <v>93</v>
      </c>
      <c r="L7" s="192" t="s">
        <v>94</v>
      </c>
      <c r="M7" s="192" t="s">
        <v>95</v>
      </c>
      <c r="N7" s="192" t="s">
        <v>96</v>
      </c>
      <c r="O7" s="192" t="s">
        <v>97</v>
      </c>
      <c r="P7" s="192" t="s">
        <v>202</v>
      </c>
      <c r="Q7" s="192" t="s">
        <v>203</v>
      </c>
      <c r="R7" s="192" t="s">
        <v>204</v>
      </c>
      <c r="S7" s="192" t="s">
        <v>205</v>
      </c>
      <c r="T7" s="192" t="s">
        <v>206</v>
      </c>
      <c r="U7" s="192" t="s">
        <v>207</v>
      </c>
      <c r="V7" s="192" t="s">
        <v>208</v>
      </c>
      <c r="W7" s="192" t="s">
        <v>209</v>
      </c>
    </row>
    <row r="8" s="141" customFormat="1" ht="52.5" customHeight="1" spans="1:23">
      <c r="A8" s="193"/>
      <c r="B8" s="193"/>
      <c r="C8" s="193" t="s">
        <v>261</v>
      </c>
      <c r="D8" s="193"/>
      <c r="E8" s="193"/>
      <c r="F8" s="193"/>
      <c r="G8" s="193"/>
      <c r="H8" s="193"/>
      <c r="I8" s="195">
        <v>100000</v>
      </c>
      <c r="J8" s="195">
        <v>100000</v>
      </c>
      <c r="K8" s="195">
        <v>100000</v>
      </c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</row>
    <row r="9" s="141" customFormat="1" ht="52.5" customHeight="1" outlineLevel="1" spans="1:23">
      <c r="A9" s="193" t="s">
        <v>262</v>
      </c>
      <c r="B9" s="193" t="s">
        <v>263</v>
      </c>
      <c r="C9" s="193" t="s">
        <v>261</v>
      </c>
      <c r="D9" s="193" t="s">
        <v>71</v>
      </c>
      <c r="E9" s="193" t="s">
        <v>106</v>
      </c>
      <c r="F9" s="193" t="s">
        <v>107</v>
      </c>
      <c r="G9" s="193" t="s">
        <v>244</v>
      </c>
      <c r="H9" s="193" t="s">
        <v>245</v>
      </c>
      <c r="I9" s="195">
        <v>65200</v>
      </c>
      <c r="J9" s="195">
        <v>65200</v>
      </c>
      <c r="K9" s="195">
        <v>65200</v>
      </c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</row>
    <row r="10" s="141" customFormat="1" ht="52.5" customHeight="1" outlineLevel="1" spans="1:23">
      <c r="A10" s="193" t="s">
        <v>262</v>
      </c>
      <c r="B10" s="193" t="s">
        <v>263</v>
      </c>
      <c r="C10" s="193" t="s">
        <v>261</v>
      </c>
      <c r="D10" s="193" t="s">
        <v>71</v>
      </c>
      <c r="E10" s="193" t="s">
        <v>106</v>
      </c>
      <c r="F10" s="193" t="s">
        <v>107</v>
      </c>
      <c r="G10" s="193" t="s">
        <v>264</v>
      </c>
      <c r="H10" s="193" t="s">
        <v>265</v>
      </c>
      <c r="I10" s="195">
        <v>3000</v>
      </c>
      <c r="J10" s="195">
        <v>3000</v>
      </c>
      <c r="K10" s="195">
        <v>3000</v>
      </c>
      <c r="L10" s="195"/>
      <c r="M10" s="195"/>
      <c r="N10" s="193"/>
      <c r="O10" s="193"/>
      <c r="P10" s="193"/>
      <c r="Q10" s="195"/>
      <c r="R10" s="195"/>
      <c r="S10" s="195"/>
      <c r="T10" s="195"/>
      <c r="U10" s="195"/>
      <c r="V10" s="195"/>
      <c r="W10" s="195"/>
    </row>
    <row r="11" s="141" customFormat="1" ht="52.5" customHeight="1" outlineLevel="1" spans="1:23">
      <c r="A11" s="193" t="s">
        <v>262</v>
      </c>
      <c r="B11" s="193" t="s">
        <v>263</v>
      </c>
      <c r="C11" s="193" t="s">
        <v>261</v>
      </c>
      <c r="D11" s="193" t="s">
        <v>71</v>
      </c>
      <c r="E11" s="193" t="s">
        <v>106</v>
      </c>
      <c r="F11" s="193" t="s">
        <v>107</v>
      </c>
      <c r="G11" s="193" t="s">
        <v>266</v>
      </c>
      <c r="H11" s="193" t="s">
        <v>183</v>
      </c>
      <c r="I11" s="195">
        <v>5000</v>
      </c>
      <c r="J11" s="195">
        <v>5000</v>
      </c>
      <c r="K11" s="195">
        <v>5000</v>
      </c>
      <c r="L11" s="195"/>
      <c r="M11" s="195"/>
      <c r="N11" s="193"/>
      <c r="O11" s="193"/>
      <c r="P11" s="193"/>
      <c r="Q11" s="195"/>
      <c r="R11" s="195"/>
      <c r="S11" s="195"/>
      <c r="T11" s="195"/>
      <c r="U11" s="195"/>
      <c r="V11" s="195"/>
      <c r="W11" s="195"/>
    </row>
    <row r="12" s="141" customFormat="1" ht="52.5" customHeight="1" outlineLevel="1" spans="1:23">
      <c r="A12" s="193" t="s">
        <v>262</v>
      </c>
      <c r="B12" s="193" t="s">
        <v>263</v>
      </c>
      <c r="C12" s="193" t="s">
        <v>261</v>
      </c>
      <c r="D12" s="193" t="s">
        <v>71</v>
      </c>
      <c r="E12" s="193" t="s">
        <v>106</v>
      </c>
      <c r="F12" s="193" t="s">
        <v>107</v>
      </c>
      <c r="G12" s="193" t="s">
        <v>267</v>
      </c>
      <c r="H12" s="193" t="s">
        <v>268</v>
      </c>
      <c r="I12" s="195">
        <v>18000</v>
      </c>
      <c r="J12" s="195">
        <v>18000</v>
      </c>
      <c r="K12" s="195">
        <v>18000</v>
      </c>
      <c r="L12" s="195"/>
      <c r="M12" s="195"/>
      <c r="N12" s="193"/>
      <c r="O12" s="193"/>
      <c r="P12" s="193"/>
      <c r="Q12" s="195"/>
      <c r="R12" s="195"/>
      <c r="S12" s="195"/>
      <c r="T12" s="195"/>
      <c r="U12" s="195"/>
      <c r="V12" s="195"/>
      <c r="W12" s="195"/>
    </row>
    <row r="13" s="141" customFormat="1" ht="52.5" customHeight="1" outlineLevel="1" spans="1:23">
      <c r="A13" s="193" t="s">
        <v>262</v>
      </c>
      <c r="B13" s="193" t="s">
        <v>263</v>
      </c>
      <c r="C13" s="193" t="s">
        <v>261</v>
      </c>
      <c r="D13" s="193" t="s">
        <v>71</v>
      </c>
      <c r="E13" s="193" t="s">
        <v>106</v>
      </c>
      <c r="F13" s="193" t="s">
        <v>107</v>
      </c>
      <c r="G13" s="193" t="s">
        <v>269</v>
      </c>
      <c r="H13" s="193" t="s">
        <v>270</v>
      </c>
      <c r="I13" s="195">
        <v>8800</v>
      </c>
      <c r="J13" s="195">
        <v>8800</v>
      </c>
      <c r="K13" s="195">
        <v>8800</v>
      </c>
      <c r="L13" s="195"/>
      <c r="M13" s="195"/>
      <c r="N13" s="193"/>
      <c r="O13" s="193"/>
      <c r="P13" s="193"/>
      <c r="Q13" s="195"/>
      <c r="R13" s="195"/>
      <c r="S13" s="195"/>
      <c r="T13" s="195"/>
      <c r="U13" s="195"/>
      <c r="V13" s="195"/>
      <c r="W13" s="195"/>
    </row>
    <row r="14" s="141" customFormat="1" ht="52.5" customHeight="1" spans="1:23">
      <c r="A14" s="193"/>
      <c r="B14" s="193"/>
      <c r="C14" s="193" t="s">
        <v>271</v>
      </c>
      <c r="D14" s="193"/>
      <c r="E14" s="193"/>
      <c r="F14" s="193"/>
      <c r="G14" s="193"/>
      <c r="H14" s="193"/>
      <c r="I14" s="195">
        <v>40000</v>
      </c>
      <c r="J14" s="195">
        <v>40000</v>
      </c>
      <c r="K14" s="195">
        <v>40000</v>
      </c>
      <c r="L14" s="195"/>
      <c r="M14" s="195"/>
      <c r="N14" s="193"/>
      <c r="O14" s="193"/>
      <c r="P14" s="193"/>
      <c r="Q14" s="195"/>
      <c r="R14" s="195"/>
      <c r="S14" s="195"/>
      <c r="T14" s="195"/>
      <c r="U14" s="195"/>
      <c r="V14" s="195"/>
      <c r="W14" s="195"/>
    </row>
    <row r="15" s="141" customFormat="1" ht="52.5" customHeight="1" outlineLevel="1" spans="1:23">
      <c r="A15" s="193" t="s">
        <v>262</v>
      </c>
      <c r="B15" s="193" t="s">
        <v>272</v>
      </c>
      <c r="C15" s="193" t="s">
        <v>271</v>
      </c>
      <c r="D15" s="193" t="s">
        <v>71</v>
      </c>
      <c r="E15" s="193" t="s">
        <v>106</v>
      </c>
      <c r="F15" s="193" t="s">
        <v>107</v>
      </c>
      <c r="G15" s="193" t="s">
        <v>244</v>
      </c>
      <c r="H15" s="193" t="s">
        <v>245</v>
      </c>
      <c r="I15" s="195">
        <v>40000</v>
      </c>
      <c r="J15" s="195">
        <v>40000</v>
      </c>
      <c r="K15" s="195">
        <v>40000</v>
      </c>
      <c r="L15" s="195"/>
      <c r="M15" s="195"/>
      <c r="N15" s="193"/>
      <c r="O15" s="193"/>
      <c r="P15" s="193"/>
      <c r="Q15" s="195"/>
      <c r="R15" s="195"/>
      <c r="S15" s="195"/>
      <c r="T15" s="195"/>
      <c r="U15" s="195"/>
      <c r="V15" s="195"/>
      <c r="W15" s="195"/>
    </row>
    <row r="16" s="141" customFormat="1" ht="30" customHeight="1" spans="1:23">
      <c r="A16" s="194" t="s">
        <v>56</v>
      </c>
      <c r="B16" s="194"/>
      <c r="C16" s="194"/>
      <c r="D16" s="194"/>
      <c r="E16" s="194"/>
      <c r="F16" s="194"/>
      <c r="G16" s="194"/>
      <c r="H16" s="194"/>
      <c r="I16" s="195">
        <v>140000</v>
      </c>
      <c r="J16" s="195">
        <v>140000</v>
      </c>
      <c r="K16" s="195">
        <v>140000</v>
      </c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"/>
  <sheetViews>
    <sheetView showZeros="0" topLeftCell="A2" workbookViewId="0">
      <selection activeCell="H11" sqref="H11"/>
    </sheetView>
  </sheetViews>
  <sheetFormatPr defaultColWidth="9.14166666666667" defaultRowHeight="12" customHeight="1"/>
  <cols>
    <col min="1" max="1" width="21.875" customWidth="1"/>
    <col min="2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s="141" customFormat="1" ht="18.75" customHeight="1" spans="1:10">
      <c r="A1" s="184"/>
      <c r="B1" s="184"/>
      <c r="C1" s="184"/>
      <c r="D1" s="184"/>
      <c r="E1" s="184"/>
      <c r="F1" s="184"/>
      <c r="G1" s="184"/>
      <c r="H1" s="184"/>
      <c r="I1" s="184"/>
      <c r="J1" s="188" t="s">
        <v>273</v>
      </c>
    </row>
    <row r="2" s="141" customFormat="1" ht="34.5" customHeight="1" spans="1:10">
      <c r="A2" s="185" t="str">
        <f>"2026"&amp;"年部门项目支出绩效目标表"</f>
        <v>2026年部门项目支出绩效目标表</v>
      </c>
      <c r="B2" s="185"/>
      <c r="C2" s="185"/>
      <c r="D2" s="185"/>
      <c r="E2" s="185"/>
      <c r="F2" s="185"/>
      <c r="G2" s="185"/>
      <c r="H2" s="185"/>
      <c r="I2" s="185"/>
      <c r="J2" s="185"/>
    </row>
    <row r="3" s="141" customFormat="1" ht="18.75" customHeight="1" spans="1:10">
      <c r="A3" s="184" t="str">
        <f>"单位名称："&amp;"陇川县归国华侨联合会"</f>
        <v>单位名称：陇川县归国华侨联合会</v>
      </c>
      <c r="B3" s="184"/>
      <c r="C3" s="184"/>
      <c r="D3" s="184"/>
      <c r="E3" s="184"/>
      <c r="F3" s="184"/>
      <c r="G3" s="184"/>
      <c r="H3" s="184"/>
      <c r="I3" s="184"/>
      <c r="J3" s="184"/>
    </row>
    <row r="4" s="141" customFormat="1" ht="22.5" customHeight="1" spans="1:10">
      <c r="A4" s="186" t="s">
        <v>274</v>
      </c>
      <c r="B4" s="186" t="s">
        <v>275</v>
      </c>
      <c r="C4" s="186" t="s">
        <v>276</v>
      </c>
      <c r="D4" s="186" t="s">
        <v>277</v>
      </c>
      <c r="E4" s="186" t="s">
        <v>278</v>
      </c>
      <c r="F4" s="186" t="s">
        <v>279</v>
      </c>
      <c r="G4" s="186" t="s">
        <v>280</v>
      </c>
      <c r="H4" s="186" t="s">
        <v>281</v>
      </c>
      <c r="I4" s="186" t="s">
        <v>282</v>
      </c>
      <c r="J4" s="186" t="s">
        <v>283</v>
      </c>
    </row>
    <row r="5" s="141" customFormat="1" ht="22.5" customHeight="1" spans="1:10">
      <c r="A5" s="186" t="s">
        <v>83</v>
      </c>
      <c r="B5" s="186" t="s">
        <v>84</v>
      </c>
      <c r="C5" s="186" t="s">
        <v>85</v>
      </c>
      <c r="D5" s="186" t="s">
        <v>86</v>
      </c>
      <c r="E5" s="186" t="s">
        <v>87</v>
      </c>
      <c r="F5" s="186" t="s">
        <v>88</v>
      </c>
      <c r="G5" s="186" t="s">
        <v>89</v>
      </c>
      <c r="H5" s="186" t="s">
        <v>90</v>
      </c>
      <c r="I5" s="186" t="s">
        <v>91</v>
      </c>
      <c r="J5" s="186" t="s">
        <v>92</v>
      </c>
    </row>
    <row r="6" s="141" customFormat="1" ht="52.5" customHeight="1" spans="1:10">
      <c r="A6" s="186" t="s">
        <v>71</v>
      </c>
      <c r="B6" s="186"/>
      <c r="C6" s="186"/>
      <c r="D6" s="186"/>
      <c r="E6" s="186"/>
      <c r="F6" s="186"/>
      <c r="G6" s="186"/>
      <c r="H6" s="186"/>
      <c r="I6" s="186"/>
      <c r="J6" s="186"/>
    </row>
    <row r="7" s="141" customFormat="1" ht="52.5" customHeight="1" outlineLevel="1" spans="1:10">
      <c r="A7" s="187" t="s">
        <v>271</v>
      </c>
      <c r="B7" s="187" t="s">
        <v>284</v>
      </c>
      <c r="C7" s="187" t="s">
        <v>285</v>
      </c>
      <c r="D7" s="187" t="s">
        <v>286</v>
      </c>
      <c r="E7" s="187" t="s">
        <v>287</v>
      </c>
      <c r="F7" s="187" t="s">
        <v>288</v>
      </c>
      <c r="G7" s="186" t="s">
        <v>289</v>
      </c>
      <c r="H7" s="186" t="s">
        <v>290</v>
      </c>
      <c r="I7" s="187" t="s">
        <v>291</v>
      </c>
      <c r="J7" s="187" t="s">
        <v>292</v>
      </c>
    </row>
    <row r="8" s="141" customFormat="1" ht="52.5" customHeight="1" outlineLevel="1" spans="1:10">
      <c r="A8" s="187"/>
      <c r="B8" s="187"/>
      <c r="C8" s="187" t="s">
        <v>293</v>
      </c>
      <c r="D8" s="187" t="s">
        <v>294</v>
      </c>
      <c r="E8" s="187" t="s">
        <v>295</v>
      </c>
      <c r="F8" s="187" t="s">
        <v>288</v>
      </c>
      <c r="G8" s="186" t="s">
        <v>289</v>
      </c>
      <c r="H8" s="186" t="s">
        <v>290</v>
      </c>
      <c r="I8" s="187" t="s">
        <v>291</v>
      </c>
      <c r="J8" s="187" t="s">
        <v>296</v>
      </c>
    </row>
    <row r="9" s="141" customFormat="1" ht="52.5" customHeight="1" outlineLevel="1" spans="1:10">
      <c r="A9" s="187"/>
      <c r="B9" s="187"/>
      <c r="C9" s="187" t="s">
        <v>297</v>
      </c>
      <c r="D9" s="187" t="s">
        <v>298</v>
      </c>
      <c r="E9" s="187" t="s">
        <v>299</v>
      </c>
      <c r="F9" s="187" t="s">
        <v>288</v>
      </c>
      <c r="G9" s="186" t="s">
        <v>289</v>
      </c>
      <c r="H9" s="186" t="s">
        <v>290</v>
      </c>
      <c r="I9" s="187" t="s">
        <v>291</v>
      </c>
      <c r="J9" s="187" t="s">
        <v>300</v>
      </c>
    </row>
    <row r="10" s="141" customFormat="1" ht="52.5" customHeight="1" outlineLevel="1" spans="1:10">
      <c r="A10" s="187"/>
      <c r="B10" s="187"/>
      <c r="C10" s="187" t="s">
        <v>301</v>
      </c>
      <c r="D10" s="187" t="s">
        <v>302</v>
      </c>
      <c r="E10" s="187" t="s">
        <v>303</v>
      </c>
      <c r="F10" s="187" t="s">
        <v>304</v>
      </c>
      <c r="G10" s="186" t="s">
        <v>305</v>
      </c>
      <c r="H10" s="186" t="s">
        <v>290</v>
      </c>
      <c r="I10" s="187" t="s">
        <v>291</v>
      </c>
      <c r="J10" s="187" t="s">
        <v>306</v>
      </c>
    </row>
    <row r="11" s="141" customFormat="1" ht="52.5" customHeight="1" outlineLevel="1" spans="1:10">
      <c r="A11" s="187" t="s">
        <v>261</v>
      </c>
      <c r="B11" s="187" t="s">
        <v>307</v>
      </c>
      <c r="C11" s="187" t="s">
        <v>285</v>
      </c>
      <c r="D11" s="187" t="s">
        <v>308</v>
      </c>
      <c r="E11" s="187" t="s">
        <v>309</v>
      </c>
      <c r="F11" s="187" t="s">
        <v>288</v>
      </c>
      <c r="G11" s="186" t="s">
        <v>289</v>
      </c>
      <c r="H11" s="186" t="s">
        <v>290</v>
      </c>
      <c r="I11" s="187" t="s">
        <v>291</v>
      </c>
      <c r="J11" s="187" t="s">
        <v>310</v>
      </c>
    </row>
    <row r="12" s="141" customFormat="1" ht="52.5" customHeight="1" outlineLevel="1" spans="1:10">
      <c r="A12" s="187"/>
      <c r="B12" s="187"/>
      <c r="C12" s="187" t="s">
        <v>293</v>
      </c>
      <c r="D12" s="187" t="s">
        <v>311</v>
      </c>
      <c r="E12" s="187" t="s">
        <v>312</v>
      </c>
      <c r="F12" s="187" t="s">
        <v>288</v>
      </c>
      <c r="G12" s="186" t="s">
        <v>289</v>
      </c>
      <c r="H12" s="186" t="s">
        <v>290</v>
      </c>
      <c r="I12" s="187" t="s">
        <v>291</v>
      </c>
      <c r="J12" s="187" t="s">
        <v>313</v>
      </c>
    </row>
    <row r="13" s="141" customFormat="1" ht="130" customHeight="1" outlineLevel="1" spans="1:10">
      <c r="A13" s="187"/>
      <c r="B13" s="187"/>
      <c r="C13" s="187" t="s">
        <v>297</v>
      </c>
      <c r="D13" s="187" t="s">
        <v>298</v>
      </c>
      <c r="E13" s="187" t="s">
        <v>298</v>
      </c>
      <c r="F13" s="187" t="s">
        <v>288</v>
      </c>
      <c r="G13" s="186" t="s">
        <v>289</v>
      </c>
      <c r="H13" s="186" t="s">
        <v>290</v>
      </c>
      <c r="I13" s="187" t="s">
        <v>291</v>
      </c>
      <c r="J13" s="187" t="s">
        <v>314</v>
      </c>
    </row>
  </sheetData>
  <mergeCells count="6">
    <mergeCell ref="A2:J2"/>
    <mergeCell ref="A3:E3"/>
    <mergeCell ref="A7:A10"/>
    <mergeCell ref="A11:A13"/>
    <mergeCell ref="B7:B10"/>
    <mergeCell ref="B11:B13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韩艺</cp:lastModifiedBy>
  <dcterms:created xsi:type="dcterms:W3CDTF">2026-01-13T22:51:00Z</dcterms:created>
  <dcterms:modified xsi:type="dcterms:W3CDTF">2026-04-03T03:52:40Z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176C44B0CAC6C9B13677CC695216A791_43</vt:lpwstr>
  </property>
  <property fmtid="{D5CDD505-2E9C-101B-9397-08002B2CF9AE}" pid="3" name="KSOProductBuildVer">
    <vt:lpwstr>2052-12.1.0.18276</vt:lpwstr>
  </property>
</Properties>
</file>