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7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<sst xmlns="http://schemas.openxmlformats.org/spreadsheetml/2006/main" count="843" uniqueCount="369">
  <si>
    <t>预算01-1表</t>
  </si>
  <si>
    <t>单位：元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</si>
  <si>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</si>
  <si>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</si>
  <si>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</si>
  <si>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</si>
  <si>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</si>
  <si>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</si>
  <si>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</si>
  <si>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</si>
  <si>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</si>
  <si>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</si>
  <si>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</si>
  <si>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</si>
  <si>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</si>
  <si>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</si>
  <si>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</si>
  <si>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</si>
  <si>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</si>
  <si>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</si>
  <si>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</si>
  <si>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</si>
  <si>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</si>
  <si>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</si>
  <si>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</si>
  <si>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</si>
  <si>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</si>
  <si>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</si>
  <si>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</si>
  <si>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</si>
  <si>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</si>
  <si>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</si>
  <si>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</si>
  <si>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</si>
  <si>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</si>
  <si>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</si>
  <si>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</si>
  <si>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</si>
  <si>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</si>
  <si>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</si>
  <si>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</si>
  <si>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</si>
  <si>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</si>
  <si>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</si>
  <si>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</si>
  <si>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</si>
  <si>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</si>
  <si>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</si>
  <si>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</si>
  <si>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</si>
  <si>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</si>
  <si>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</si>
  <si>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</si>
  <si>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</si>
  <si>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</si>
  <si>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</si>
  <si>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</si>
  <si>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</si>
  <si>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</si>
  <si>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</si>
  <si>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</si>
  <si>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</si>
  <si>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</si>
  <si>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</si>
  <si>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</si>
  <si>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</si>
  <si>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</si>
  <si>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</si>
  <si>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</si>
  <si>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</si>
  <si>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702001</t>
  </si>
  <si>
    <t>陇川县麻栗坝水库管理局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</si>
  <si>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</si>
  <si>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</si>
  <si>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</si>
  <si>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</si>
  <si>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</si>
  <si>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</si>
  <si>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</si>
  <si>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</si>
  <si>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</si>
  <si>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</si>
  <si>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</si>
  <si>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</si>
  <si>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</si>
  <si>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</si>
  <si>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</si>
  <si>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</si>
  <si>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</si>
  <si>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</si>
  <si>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</si>
  <si>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</si>
  <si>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</si>
  <si>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</si>
  <si>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</si>
  <si>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</si>
  <si>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</si>
  <si>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</si>
  <si>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</si>
  <si>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</si>
  <si>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</si>
  <si>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</si>
  <si>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</si>
  <si>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</si>
  <si>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</si>
  <si>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</si>
  <si>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</si>
  <si>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</si>
  <si>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</si>
  <si>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</si>
  <si>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</si>
  <si>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</si>
  <si>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</si>
  <si>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</si>
  <si>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</si>
  <si>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</si>
  <si>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</si>
  <si>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</si>
  <si>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</si>
  <si>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</si>
  <si>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</si>
  <si>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</si>
  <si>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</si>
  <si>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</si>
  <si>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</si>
  <si>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</si>
  <si>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2130101</t>
  </si>
  <si>
    <t>行政运行</t>
  </si>
  <si>
    <t>21303</t>
  </si>
  <si>
    <t>水利</t>
  </si>
  <si>
    <t>2130301</t>
  </si>
  <si>
    <t>2130306</t>
  </si>
  <si>
    <t>水利工程运行与维护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</si>
  <si>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</si>
  <si>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</si>
  <si>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</si>
  <si>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</si>
  <si>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</si>
  <si>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</si>
  <si>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</si>
  <si>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</si>
  <si>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</si>
  <si>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</si>
  <si>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</si>
  <si>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</si>
  <si>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</si>
  <si>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</si>
  <si>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</si>
  <si>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</si>
  <si>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</si>
  <si>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</si>
  <si>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</si>
  <si>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</si>
  <si>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</si>
  <si>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</si>
  <si>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</si>
  <si>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</si>
  <si>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</si>
  <si>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</si>
  <si>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</si>
  <si>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</si>
  <si>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</si>
  <si>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</si>
  <si>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</si>
  <si>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</si>
  <si>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</si>
  <si>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</si>
  <si>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</si>
  <si>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</si>
  <si>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</si>
  <si>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</si>
  <si>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</si>
  <si>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</si>
  <si>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</si>
  <si>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</si>
  <si>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</si>
  <si>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</si>
  <si>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</si>
  <si>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</si>
  <si>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</si>
  <si>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</si>
  <si>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</si>
  <si>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</si>
  <si>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</si>
  <si>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</si>
  <si>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</si>
  <si>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</si>
  <si>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</si>
  <si>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</si>
  <si>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</si>
  <si>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</si>
  <si>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</si>
  <si>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</si>
  <si>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</si>
  <si>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</si>
  <si>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</si>
  <si>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</si>
  <si>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</si>
  <si>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</si>
  <si>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</si>
  <si>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</si>
  <si>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</si>
  <si>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</si>
  <si>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</si>
  <si>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</si>
  <si>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</si>
  <si>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</si>
  <si>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</si>
  <si>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</si>
  <si>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</si>
  <si>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</si>
  <si>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</si>
  <si>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</si>
  <si>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</si>
  <si>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533124210000000011809</t>
  </si>
  <si>
    <t>事业人员支出工资</t>
  </si>
  <si>
    <t>30101</t>
  </si>
  <si>
    <t>基本工资</t>
  </si>
  <si>
    <t>30102</t>
  </si>
  <si>
    <t>津贴补贴</t>
  </si>
  <si>
    <t>533124221100000521667</t>
  </si>
  <si>
    <t>事业人员优秀奖励</t>
  </si>
  <si>
    <t>30107</t>
  </si>
  <si>
    <t>绩效工资</t>
  </si>
  <si>
    <t>533124231100001378405</t>
  </si>
  <si>
    <t>事业人员奖励性绩效改革性补贴</t>
  </si>
  <si>
    <t>533124210000000011810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</si>
  <si>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</si>
  <si>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</si>
  <si>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</si>
  <si>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</si>
  <si>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</si>
  <si>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</si>
  <si>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</si>
  <si>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</si>
  <si>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</si>
  <si>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533124210000000011811</t>
  </si>
  <si>
    <t>30113</t>
  </si>
  <si>
    <t>533124221100000521670</t>
  </si>
  <si>
    <t>公用经费安排的工会经费</t>
  </si>
  <si>
    <t>30228</t>
  </si>
  <si>
    <t>工会经费</t>
  </si>
  <si>
    <t>533124210000000011813</t>
  </si>
  <si>
    <t>一般公用经费</t>
  </si>
  <si>
    <t>30226</t>
  </si>
  <si>
    <t>劳务费</t>
  </si>
  <si>
    <t>30201</t>
  </si>
  <si>
    <t>办公费</t>
  </si>
  <si>
    <t>30211</t>
  </si>
  <si>
    <t>差旅费</t>
  </si>
  <si>
    <t>533124221100000701240</t>
  </si>
  <si>
    <t>公用经费安排的公务接待费</t>
  </si>
  <si>
    <t>30217</t>
  </si>
  <si>
    <t>533124261100005048256</t>
  </si>
  <si>
    <t>退休公用经费</t>
  </si>
  <si>
    <t>533124261100005048254</t>
  </si>
  <si>
    <t>公用经费安排的对个人和家庭的补助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</si>
  <si>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</si>
  <si>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</si>
  <si>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</si>
  <si>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</si>
  <si>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</si>
  <si>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</si>
  <si>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</si>
  <si>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</si>
  <si>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</si>
  <si>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麻栗坝水库工程运行管理维护经费</t>
  </si>
  <si>
    <t>专项业务类</t>
  </si>
  <si>
    <t>533124210000000011777</t>
  </si>
  <si>
    <t>30209</t>
  </si>
  <si>
    <t>物业管理费</t>
  </si>
  <si>
    <t>30213</t>
  </si>
  <si>
    <t>维修（护）费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</si>
  <si>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</si>
  <si>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</si>
  <si>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</si>
  <si>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</si>
  <si>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</si>
  <si>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</si>
  <si>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</si>
  <si>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</si>
  <si>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</si>
  <si>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</si>
  <si>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</si>
  <si>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麻栗坝水库运行维护管理年度目标为：确保水库大坝安全及附属设施安全运行，提升运行管理规范化、信息化水平，强化应急响应能力，保障下游人民群众生命财产安全，服务陇川经济社会可持续发展。</t>
  </si>
  <si>
    <t>产出指标</t>
  </si>
  <si>
    <t>数量指标</t>
  </si>
  <si>
    <t>抽检水样</t>
  </si>
  <si>
    <t>≥</t>
  </si>
  <si>
    <t>批次</t>
  </si>
  <si>
    <t>定量指标</t>
  </si>
  <si>
    <t>定期对麻栗坝水库进行水样抽检</t>
  </si>
  <si>
    <t>质量指标</t>
  </si>
  <si>
    <t>保障水库水质达标</t>
  </si>
  <si>
    <t>类</t>
  </si>
  <si>
    <t>定期对麻栗坝水库进行水质监测，有效保障水质达标</t>
  </si>
  <si>
    <t>时效指标</t>
  </si>
  <si>
    <t>按时完成年度工作任务</t>
  </si>
  <si>
    <t>=</t>
  </si>
  <si>
    <t>1年</t>
  </si>
  <si>
    <t>定性指标</t>
  </si>
  <si>
    <t>根据上级领导安排完成工作</t>
  </si>
  <si>
    <t>效益指标</t>
  </si>
  <si>
    <t>经济效益</t>
  </si>
  <si>
    <t>保障经济健康发展</t>
  </si>
  <si>
    <t>防洪灌溉</t>
  </si>
  <si>
    <t>达到预期指标</t>
  </si>
  <si>
    <t>社会效益</t>
  </si>
  <si>
    <t>保障水库水质</t>
  </si>
  <si>
    <t>定期对水库进行水质监测，有效保障水质达标</t>
  </si>
  <si>
    <t>满意度指标</t>
  </si>
  <si>
    <t>服务对象满意度</t>
  </si>
  <si>
    <t>受益对象满意度</t>
  </si>
  <si>
    <t>90</t>
  </si>
  <si>
    <t>%</t>
  </si>
  <si>
    <t>反映调查人群中对麻栗坝水库工程运行的满意度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</si>
  <si>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</si>
  <si>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</si>
  <si>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</si>
  <si>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</si>
  <si>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</si>
  <si>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注：本单位无此事项内容公开，故此表为空表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</si>
  <si>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</si>
  <si>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</si>
  <si>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</si>
  <si>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</si>
  <si>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</si>
  <si>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</si>
  <si>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</si>
  <si>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</si>
  <si>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</si>
  <si>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</si>
  <si>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</si>
  <si>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</si>
  <si>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物业服务费</t>
  </si>
  <si>
    <t>物业管理服务</t>
  </si>
  <si>
    <t>年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</si>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</sst>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178" fontId="1" fillId="0" borderId="1" xfId="54" applyBorder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9" xfId="0" applyBorder="1" applyAlignment="1">
      <alignment horizontal="center" vertical="center"/>
    </xf>
    <xf numFmtId="0" fontId="5" fillId="0" borderId="10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abSelected="1" workbookViewId="0">
      <selection activeCell="I12" sqref="I12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47"/>
      <c r="B1" s="147"/>
      <c r="C1" s="147"/>
      <c r="D1" s="186" t="s">
        <v>0</v>
      </c>
    </row>
    <row r="2" ht="42" customHeight="1" spans="1:4">
      <c r="A2" s="187" t="str">
        <f>"2026"&amp;"年财务收支预算总表"</f>
        <v>2026年财务收支预算总表</v>
      </c>
      <c r="B2" s="187"/>
      <c r="C2" s="187"/>
      <c r="D2" s="187"/>
    </row>
    <row r="3" ht="18.75" customHeight="1" spans="1:4">
      <c r="A3" s="188" t="str">
        <f>"单位名称："&amp;"陇川县麻栗坝水库管理局"</f>
        <v>单位名称：陇川县麻栗坝水库管理局</v>
      </c>
      <c r="B3" s="188"/>
      <c r="C3" s="147"/>
      <c r="D3" s="186" t="s">
        <v>1</v>
      </c>
    </row>
    <row r="4" ht="18.75" customHeight="1" spans="1:4">
      <c r="A4" s="150" t="s">
        <v>2</v>
      </c>
      <c r="B4" s="150"/>
      <c r="C4" s="150" t="s">
        <v>3</v>
      </c>
      <c r="D4" s="150"/>
    </row>
    <row r="5" ht="18.75" customHeight="1" spans="1:4">
      <c r="A5" s="150" t="s">
        <v>4</v>
      </c>
      <c r="B5" s="150" t="str">
        <f t="shared" ref="B5:D5" si="0">"2026"&amp;"年预算金额"</f>
        <v>2026年预算金额</v>
      </c>
      <c r="C5" s="150" t="s">
        <v>5</v>
      </c>
      <c r="D5" s="150" t="str">
        <f t="shared" si="0"/>
        <v>2026年预算金额</v>
      </c>
    </row>
    <row r="6" ht="18.75" customHeight="1" spans="1:4">
      <c r="A6" s="189" t="s">
        <v>6</v>
      </c>
      <c r="B6" s="190">
        <v>3564693.73</v>
      </c>
      <c r="C6" s="189" t="s">
        <v>7</v>
      </c>
      <c r="D6" s="190"/>
    </row>
    <row r="7" ht="18.75" customHeight="1" spans="1:4">
      <c r="A7" s="189" t="s">
        <v>8</v>
      </c>
      <c r="B7" s="190"/>
      <c r="C7" s="189" t="s">
        <v>9</v>
      </c>
      <c r="D7" s="190"/>
    </row>
    <row r="8" ht="18.75" customHeight="1" spans="1:4">
      <c r="A8" s="189" t="s">
        <v>10</v>
      </c>
      <c r="B8" s="190"/>
      <c r="C8" s="189" t="s">
        <v>11</v>
      </c>
      <c r="D8" s="190"/>
    </row>
    <row r="9" ht="18.75" customHeight="1" spans="1:4">
      <c r="A9" s="189" t="s">
        <v>12</v>
      </c>
      <c r="B9" s="190"/>
      <c r="C9" s="189" t="s">
        <v>13</v>
      </c>
      <c r="D9" s="190"/>
    </row>
    <row r="10" ht="18.75" customHeight="1" spans="1:4">
      <c r="A10" s="189" t="s">
        <v>14</v>
      </c>
      <c r="B10" s="190"/>
      <c r="C10" s="189" t="s">
        <v>15</v>
      </c>
      <c r="D10" s="190"/>
    </row>
    <row r="11" ht="18.75" customHeight="1" spans="1:4">
      <c r="A11" s="189" t="s">
        <v>16</v>
      </c>
      <c r="B11" s="190"/>
      <c r="C11" s="189" t="s">
        <v>17</v>
      </c>
      <c r="D11" s="190"/>
    </row>
    <row r="12" ht="18.75" customHeight="1" spans="1:4">
      <c r="A12" s="189" t="s">
        <v>18</v>
      </c>
      <c r="B12" s="190"/>
      <c r="C12" s="189" t="s">
        <v>19</v>
      </c>
      <c r="D12" s="190"/>
    </row>
    <row r="13" ht="18.75" customHeight="1" spans="1:4">
      <c r="A13" s="189" t="s">
        <v>20</v>
      </c>
      <c r="B13" s="190"/>
      <c r="C13" s="189" t="s">
        <v>21</v>
      </c>
      <c r="D13" s="190">
        <v>383725.42</v>
      </c>
    </row>
    <row r="14" ht="18.75" customHeight="1" spans="1:4">
      <c r="A14" s="189" t="s">
        <v>22</v>
      </c>
      <c r="B14" s="190"/>
      <c r="C14" s="189" t="s">
        <v>23</v>
      </c>
      <c r="D14" s="190">
        <v>199262.31</v>
      </c>
    </row>
    <row r="15" ht="18.75" customHeight="1" spans="1:4">
      <c r="A15" s="189" t="s">
        <v>24</v>
      </c>
      <c r="B15" s="190"/>
      <c r="C15" s="189" t="s">
        <v>25</v>
      </c>
      <c r="D15" s="190"/>
    </row>
    <row r="16" ht="18.75" customHeight="1" spans="1:4">
      <c r="A16" s="189"/>
      <c r="B16" s="189"/>
      <c r="C16" s="189" t="s">
        <v>26</v>
      </c>
      <c r="D16" s="190"/>
    </row>
    <row r="17" ht="18.75" customHeight="1" spans="1:4">
      <c r="A17" s="189"/>
      <c r="B17" s="189"/>
      <c r="C17" s="189" t="s">
        <v>27</v>
      </c>
      <c r="D17" s="190">
        <v>2731434</v>
      </c>
    </row>
    <row r="18" ht="18.75" customHeight="1" spans="1:4">
      <c r="A18" s="189"/>
      <c r="B18" s="189"/>
      <c r="C18" s="189" t="s">
        <v>28</v>
      </c>
      <c r="D18" s="190"/>
    </row>
    <row r="19" ht="18.75" customHeight="1" spans="1:4">
      <c r="A19" s="189"/>
      <c r="B19" s="189"/>
      <c r="C19" s="189" t="s">
        <v>29</v>
      </c>
      <c r="D19" s="190"/>
    </row>
    <row r="20" ht="18.75" customHeight="1" spans="1:4">
      <c r="A20" s="189"/>
      <c r="B20" s="189"/>
      <c r="C20" s="189" t="s">
        <v>30</v>
      </c>
      <c r="D20" s="190"/>
    </row>
    <row r="21" ht="18.75" customHeight="1" spans="1:4">
      <c r="A21" s="189"/>
      <c r="B21" s="189"/>
      <c r="C21" s="189" t="s">
        <v>31</v>
      </c>
      <c r="D21" s="190"/>
    </row>
    <row r="22" ht="18.75" customHeight="1" spans="1:4">
      <c r="A22" s="189"/>
      <c r="B22" s="189"/>
      <c r="C22" s="189" t="s">
        <v>32</v>
      </c>
      <c r="D22" s="190"/>
    </row>
    <row r="23" ht="18.75" customHeight="1" spans="1:4">
      <c r="A23" s="189"/>
      <c r="B23" s="189"/>
      <c r="C23" s="189" t="s">
        <v>33</v>
      </c>
      <c r="D23" s="190"/>
    </row>
    <row r="24" ht="18.75" customHeight="1" spans="1:4">
      <c r="A24" s="189"/>
      <c r="B24" s="189"/>
      <c r="C24" s="189" t="s">
        <v>34</v>
      </c>
      <c r="D24" s="190">
        <v>250272</v>
      </c>
    </row>
    <row r="25" ht="18.75" customHeight="1" spans="1:4">
      <c r="A25" s="189"/>
      <c r="B25" s="189"/>
      <c r="C25" s="189" t="s">
        <v>35</v>
      </c>
      <c r="D25" s="190"/>
    </row>
    <row r="26" ht="18.75" customHeight="1" spans="1:4">
      <c r="A26" s="189"/>
      <c r="B26" s="189"/>
      <c r="C26" s="189" t="s">
        <v>36</v>
      </c>
      <c r="D26" s="190"/>
    </row>
    <row r="27" ht="18.75" customHeight="1" spans="1:4">
      <c r="A27" s="189"/>
      <c r="B27" s="189"/>
      <c r="C27" s="189" t="s">
        <v>37</v>
      </c>
      <c r="D27" s="190"/>
    </row>
    <row r="28" ht="18.75" customHeight="1" spans="1:4">
      <c r="A28" s="189"/>
      <c r="B28" s="189"/>
      <c r="C28" s="189" t="s">
        <v>38</v>
      </c>
      <c r="D28" s="190"/>
    </row>
    <row r="29" ht="18.75" customHeight="1" spans="1:4">
      <c r="A29" s="189"/>
      <c r="B29" s="189"/>
      <c r="C29" s="189" t="s">
        <v>39</v>
      </c>
      <c r="D29" s="190"/>
    </row>
    <row r="30" ht="18.75" customHeight="1" spans="1:4">
      <c r="A30" s="189"/>
      <c r="B30" s="189"/>
      <c r="C30" s="189" t="s">
        <v>40</v>
      </c>
      <c r="D30" s="190"/>
    </row>
    <row r="31" ht="18.75" customHeight="1" spans="1:4">
      <c r="A31" s="189"/>
      <c r="B31" s="189"/>
      <c r="C31" s="189" t="s">
        <v>41</v>
      </c>
      <c r="D31" s="190"/>
    </row>
    <row r="32" ht="18.75" customHeight="1" spans="1:4">
      <c r="A32" s="189"/>
      <c r="B32" s="190"/>
      <c r="C32" s="189" t="s">
        <v>42</v>
      </c>
      <c r="D32" s="190"/>
    </row>
    <row r="33" ht="18.75" customHeight="1" spans="1:4">
      <c r="A33" s="189" t="s">
        <v>43</v>
      </c>
      <c r="B33" s="190">
        <v>3564693.73</v>
      </c>
      <c r="C33" s="189" t="s">
        <v>44</v>
      </c>
      <c r="D33" s="190">
        <v>3564693.73</v>
      </c>
    </row>
    <row r="34" ht="18.75" customHeight="1" spans="1:4">
      <c r="A34" s="189" t="s">
        <v>45</v>
      </c>
      <c r="B34" s="190"/>
      <c r="C34" s="189" t="s">
        <v>46</v>
      </c>
      <c r="D34" s="190"/>
    </row>
    <row r="35" ht="18.75" customHeight="1" spans="1:4">
      <c r="A35" s="189" t="s">
        <v>47</v>
      </c>
      <c r="B35" s="190"/>
      <c r="C35" s="189" t="s">
        <v>47</v>
      </c>
      <c r="D35" s="190"/>
    </row>
    <row r="36" ht="18.75" customHeight="1" spans="1:4">
      <c r="A36" s="189" t="s">
        <v>48</v>
      </c>
      <c r="B36" s="190"/>
      <c r="C36" s="189" t="s">
        <v>49</v>
      </c>
      <c r="D36" s="190"/>
    </row>
    <row r="37" ht="18.75" customHeight="1" spans="1:4">
      <c r="A37" s="189" t="s">
        <v>50</v>
      </c>
      <c r="B37" s="190">
        <v>3564693.73</v>
      </c>
      <c r="C37" s="189" t="s">
        <v>51</v>
      </c>
      <c r="D37" s="190">
        <v>3564693.73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I27" sqref="I27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3">
        <v>1</v>
      </c>
      <c r="B1" s="124">
        <v>0</v>
      </c>
      <c r="C1" s="123">
        <v>1</v>
      </c>
      <c r="D1" s="101"/>
      <c r="E1" s="101"/>
      <c r="F1" s="122" t="s">
        <v>316</v>
      </c>
    </row>
    <row r="2" ht="26.25" customHeight="1" spans="1:6">
      <c r="A2" s="125" t="str">
        <f>"2026"&amp;"年部门政府性基金预算支出预算表"</f>
        <v>2026年部门政府性基金预算支出预算表</v>
      </c>
      <c r="B2" s="125" t="s">
        <v>317</v>
      </c>
      <c r="C2" s="126"/>
      <c r="D2" s="127"/>
      <c r="E2" s="127"/>
      <c r="F2" s="127"/>
    </row>
    <row r="3" ht="13.5" customHeight="1" spans="1:6">
      <c r="A3" s="128" t="str">
        <f>"单位名称："&amp;"陇川县麻栗坝水库管理局"</f>
        <v>单位名称：陇川县麻栗坝水库管理局</v>
      </c>
      <c r="B3" s="128" t="s">
        <v>318</v>
      </c>
      <c r="C3" s="129"/>
      <c r="D3" s="101"/>
      <c r="E3" s="101"/>
      <c r="F3" s="122" t="s">
        <v>1</v>
      </c>
    </row>
    <row r="4" ht="19.5" customHeight="1" spans="1:6">
      <c r="A4" s="61" t="s">
        <v>191</v>
      </c>
      <c r="B4" s="130" t="s">
        <v>73</v>
      </c>
      <c r="C4" s="61" t="s">
        <v>74</v>
      </c>
      <c r="D4" s="34" t="s">
        <v>319</v>
      </c>
      <c r="E4" s="34"/>
      <c r="F4" s="34"/>
    </row>
    <row r="5" ht="18.55" customHeight="1" spans="1:6">
      <c r="A5" s="61"/>
      <c r="B5" s="130"/>
      <c r="C5" s="61"/>
      <c r="D5" s="34" t="s">
        <v>55</v>
      </c>
      <c r="E5" s="34" t="s">
        <v>77</v>
      </c>
      <c r="F5" s="34" t="s">
        <v>78</v>
      </c>
    </row>
    <row r="6" ht="20.25" customHeight="1" spans="1:6">
      <c r="A6" s="61">
        <v>1</v>
      </c>
      <c r="B6" s="131" t="s">
        <v>85</v>
      </c>
      <c r="C6" s="131" t="s">
        <v>86</v>
      </c>
      <c r="D6" s="131" t="s">
        <v>87</v>
      </c>
      <c r="E6" s="131" t="s">
        <v>88</v>
      </c>
      <c r="F6" s="131" t="s">
        <v>89</v>
      </c>
    </row>
    <row r="7" ht="30" customHeight="1" spans="1:6">
      <c r="A7" s="32"/>
      <c r="B7" s="130"/>
      <c r="C7" s="32"/>
      <c r="D7" s="82"/>
      <c r="E7" s="132"/>
      <c r="F7" s="132"/>
    </row>
    <row r="8" ht="30" customHeight="1" spans="1:6">
      <c r="A8" s="22"/>
      <c r="B8" s="22"/>
      <c r="C8" s="22"/>
      <c r="D8" s="82"/>
      <c r="E8" s="132"/>
      <c r="F8" s="132"/>
    </row>
    <row r="9" ht="30" customHeight="1" spans="1:6">
      <c r="A9" s="133" t="s">
        <v>320</v>
      </c>
      <c r="B9" s="133" t="s">
        <v>320</v>
      </c>
      <c r="C9" s="133" t="s">
        <v>320</v>
      </c>
      <c r="D9" s="86"/>
      <c r="E9" s="134"/>
      <c r="F9" s="134"/>
    </row>
    <row r="10" ht="33" customHeight="1" spans="1:6">
      <c r="A10" s="39" t="s">
        <v>321</v>
      </c>
      <c r="B10" s="40"/>
      <c r="C10" s="40"/>
      <c r="D10" s="40"/>
      <c r="E10" s="40"/>
      <c r="F10" s="40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3"/>
      <c r="P1" s="113"/>
      <c r="Q1" s="45" t="s">
        <v>322</v>
      </c>
    </row>
    <row r="2" ht="27.75" customHeight="1" spans="1:17">
      <c r="A2" s="46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14"/>
      <c r="L2" s="28"/>
      <c r="M2" s="28"/>
      <c r="N2" s="28"/>
      <c r="O2" s="114"/>
      <c r="P2" s="114"/>
      <c r="Q2" s="28"/>
    </row>
    <row r="3" ht="18.75" customHeight="1" spans="1:17">
      <c r="A3" s="47" t="str">
        <f>"单位名称："&amp;"陇川县麻栗坝水库管理局"</f>
        <v>单位名称：陇川县麻栗坝水库管理局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15"/>
      <c r="P3" s="115"/>
      <c r="Q3" s="122" t="s">
        <v>1</v>
      </c>
    </row>
    <row r="4" ht="15.75" customHeight="1" spans="1:17">
      <c r="A4" s="11" t="s">
        <v>323</v>
      </c>
      <c r="B4" s="102" t="s">
        <v>324</v>
      </c>
      <c r="C4" s="102" t="s">
        <v>325</v>
      </c>
      <c r="D4" s="102" t="s">
        <v>326</v>
      </c>
      <c r="E4" s="102" t="s">
        <v>327</v>
      </c>
      <c r="F4" s="102" t="s">
        <v>328</v>
      </c>
      <c r="G4" s="50" t="s">
        <v>198</v>
      </c>
      <c r="H4" s="50"/>
      <c r="I4" s="50"/>
      <c r="J4" s="50"/>
      <c r="K4" s="116"/>
      <c r="L4" s="50"/>
      <c r="M4" s="50"/>
      <c r="N4" s="50"/>
      <c r="O4" s="76"/>
      <c r="P4" s="116"/>
      <c r="Q4" s="51"/>
    </row>
    <row r="5" ht="17.25" customHeight="1" spans="1:17">
      <c r="A5" s="16"/>
      <c r="B5" s="103"/>
      <c r="C5" s="103"/>
      <c r="D5" s="103"/>
      <c r="E5" s="103"/>
      <c r="F5" s="103"/>
      <c r="G5" s="103" t="s">
        <v>55</v>
      </c>
      <c r="H5" s="103" t="s">
        <v>59</v>
      </c>
      <c r="I5" s="103" t="s">
        <v>329</v>
      </c>
      <c r="J5" s="103" t="s">
        <v>330</v>
      </c>
      <c r="K5" s="117" t="s">
        <v>331</v>
      </c>
      <c r="L5" s="118" t="s">
        <v>332</v>
      </c>
      <c r="M5" s="118"/>
      <c r="N5" s="118"/>
      <c r="O5" s="119"/>
      <c r="P5" s="120"/>
      <c r="Q5" s="104"/>
    </row>
    <row r="6" ht="88" customHeight="1" spans="1:17">
      <c r="A6" s="18"/>
      <c r="B6" s="104"/>
      <c r="C6" s="104"/>
      <c r="D6" s="104"/>
      <c r="E6" s="104"/>
      <c r="F6" s="104"/>
      <c r="G6" s="104"/>
      <c r="H6" s="104" t="s">
        <v>58</v>
      </c>
      <c r="I6" s="104"/>
      <c r="J6" s="104"/>
      <c r="K6" s="121"/>
      <c r="L6" s="104" t="s">
        <v>58</v>
      </c>
      <c r="M6" s="104" t="s">
        <v>65</v>
      </c>
      <c r="N6" s="104" t="s">
        <v>333</v>
      </c>
      <c r="O6" s="32" t="s">
        <v>67</v>
      </c>
      <c r="P6" s="121" t="s">
        <v>68</v>
      </c>
      <c r="Q6" s="104" t="s">
        <v>69</v>
      </c>
    </row>
    <row r="7" ht="15" customHeight="1" spans="1:17">
      <c r="A7" s="77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ht="52.5" customHeight="1" spans="1:17">
      <c r="A8" s="107" t="s">
        <v>71</v>
      </c>
      <c r="B8" s="108"/>
      <c r="C8" s="108"/>
      <c r="D8" s="109"/>
      <c r="E8" s="110"/>
      <c r="F8" s="23"/>
      <c r="G8" s="23">
        <v>120000</v>
      </c>
      <c r="H8" s="23">
        <v>120000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 t="str">
        <f>"     "&amp;"麻栗坝水库工程运行管理维护经费"</f>
        <v>     麻栗坝水库工程运行管理维护经费</v>
      </c>
      <c r="B9" s="108" t="s">
        <v>334</v>
      </c>
      <c r="C9" s="108" t="s">
        <v>335</v>
      </c>
      <c r="D9" s="109" t="s">
        <v>336</v>
      </c>
      <c r="E9" s="110">
        <v>2</v>
      </c>
      <c r="F9" s="23"/>
      <c r="G9" s="23">
        <v>120000</v>
      </c>
      <c r="H9" s="23">
        <v>120000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1" t="s">
        <v>320</v>
      </c>
      <c r="B10" s="112"/>
      <c r="C10" s="112"/>
      <c r="D10" s="112"/>
      <c r="E10" s="110"/>
      <c r="F10" s="23"/>
      <c r="G10" s="23">
        <v>120000</v>
      </c>
      <c r="H10" s="23">
        <v>120000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5"/>
      <c r="I1" s="1"/>
      <c r="J1" s="1"/>
      <c r="K1" s="95"/>
      <c r="L1" s="1"/>
      <c r="M1" s="100"/>
      <c r="N1" s="100" t="s">
        <v>337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"单位名称："&amp;"陇川县麻栗坝水库管理局"</f>
        <v>单位名称：陇川县麻栗坝水库管理局</v>
      </c>
      <c r="B3" s="31"/>
      <c r="C3" s="31"/>
      <c r="D3" s="31"/>
      <c r="E3" s="31"/>
      <c r="F3" s="31"/>
      <c r="G3" s="31"/>
      <c r="H3" s="95"/>
      <c r="I3" s="1"/>
      <c r="J3" s="1"/>
      <c r="K3" s="95"/>
      <c r="L3" s="1"/>
      <c r="M3" s="101"/>
      <c r="N3" s="45" t="s">
        <v>1</v>
      </c>
    </row>
    <row r="4" ht="15.75" customHeight="1" spans="1:14">
      <c r="A4" s="11" t="s">
        <v>323</v>
      </c>
      <c r="B4" s="11" t="s">
        <v>338</v>
      </c>
      <c r="C4" s="11" t="s">
        <v>339</v>
      </c>
      <c r="D4" s="12" t="s">
        <v>198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55</v>
      </c>
      <c r="E5" s="11" t="s">
        <v>59</v>
      </c>
      <c r="F5" s="11" t="s">
        <v>329</v>
      </c>
      <c r="G5" s="11" t="s">
        <v>330</v>
      </c>
      <c r="H5" s="11" t="s">
        <v>331</v>
      </c>
      <c r="I5" s="12" t="s">
        <v>332</v>
      </c>
      <c r="J5" s="13"/>
      <c r="K5" s="13"/>
      <c r="L5" s="13"/>
      <c r="M5" s="13"/>
      <c r="N5" s="14"/>
    </row>
    <row r="6" ht="63" customHeight="1" spans="1:14">
      <c r="A6" s="18"/>
      <c r="B6" s="18"/>
      <c r="C6" s="18"/>
      <c r="D6" s="77"/>
      <c r="E6" s="16" t="s">
        <v>58</v>
      </c>
      <c r="F6" s="18"/>
      <c r="G6" s="18"/>
      <c r="H6" s="77"/>
      <c r="I6" s="16" t="s">
        <v>58</v>
      </c>
      <c r="J6" s="16" t="s">
        <v>65</v>
      </c>
      <c r="K6" s="16" t="s">
        <v>66</v>
      </c>
      <c r="L6" s="16" t="s">
        <v>67</v>
      </c>
      <c r="M6" s="16" t="s">
        <v>68</v>
      </c>
      <c r="N6" s="16" t="s">
        <v>69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98" t="s">
        <v>55</v>
      </c>
      <c r="B10" s="99"/>
      <c r="C10" s="99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ht="32" customHeight="1" spans="1:14">
      <c r="A11" s="39" t="s">
        <v>321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W33" sqref="W33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89" t="s">
        <v>340</v>
      </c>
    </row>
    <row r="2" ht="27.75" customHeight="1" spans="1:13">
      <c r="A2" s="69" t="str">
        <f>"2026"&amp;"年县对下转移支付预算表"</f>
        <v>2026年县对下转移支付预算表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"/>
    </row>
    <row r="3" customHeight="1" spans="1:13">
      <c r="A3" s="70" t="s">
        <v>1</v>
      </c>
      <c r="B3" s="71"/>
      <c r="C3" s="71"/>
      <c r="D3" s="9"/>
      <c r="E3" s="9"/>
      <c r="F3" s="9"/>
      <c r="G3" s="9"/>
      <c r="H3" s="9"/>
      <c r="I3" s="9"/>
      <c r="J3" s="9"/>
      <c r="K3" s="9"/>
      <c r="L3" s="9"/>
      <c r="M3" s="90"/>
    </row>
    <row r="4" ht="18" customHeight="1" spans="1:13">
      <c r="A4" s="72" t="str">
        <f>"单位名称："&amp;"陇川县麻栗坝水库管理局"</f>
        <v>单位名称：陇川县麻栗坝水库管理局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1"/>
    </row>
    <row r="5" ht="19.5" customHeight="1" spans="1:13">
      <c r="A5" s="74" t="s">
        <v>341</v>
      </c>
      <c r="B5" s="12" t="s">
        <v>198</v>
      </c>
      <c r="C5" s="13"/>
      <c r="D5" s="75"/>
      <c r="E5" s="76" t="s">
        <v>342</v>
      </c>
      <c r="F5" s="76"/>
      <c r="G5" s="76"/>
      <c r="H5" s="76"/>
      <c r="I5" s="76"/>
      <c r="J5" s="76"/>
      <c r="K5" s="76"/>
      <c r="L5" s="76"/>
      <c r="M5" s="14"/>
    </row>
    <row r="6" ht="72" customHeight="1" spans="1:13">
      <c r="A6" s="77"/>
      <c r="B6" s="78" t="s">
        <v>55</v>
      </c>
      <c r="C6" s="11" t="s">
        <v>59</v>
      </c>
      <c r="D6" s="79" t="s">
        <v>343</v>
      </c>
      <c r="E6" s="79" t="s">
        <v>344</v>
      </c>
      <c r="F6" s="79" t="s">
        <v>345</v>
      </c>
      <c r="G6" s="79" t="s">
        <v>346</v>
      </c>
      <c r="H6" s="79" t="s">
        <v>347</v>
      </c>
      <c r="I6" s="79" t="s">
        <v>348</v>
      </c>
      <c r="J6" s="79" t="s">
        <v>349</v>
      </c>
      <c r="K6" s="79" t="s">
        <v>350</v>
      </c>
      <c r="L6" s="79" t="s">
        <v>351</v>
      </c>
      <c r="M6" s="32" t="s">
        <v>352</v>
      </c>
    </row>
    <row r="7" ht="19.5" customHeight="1" spans="1:13">
      <c r="A7" s="34">
        <v>1</v>
      </c>
      <c r="B7" s="34">
        <v>2</v>
      </c>
      <c r="C7" s="80">
        <v>3</v>
      </c>
      <c r="D7" s="81">
        <v>4</v>
      </c>
      <c r="E7" s="80">
        <v>5</v>
      </c>
      <c r="F7" s="81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92">
        <v>13</v>
      </c>
    </row>
    <row r="8" ht="19.5" customHeight="1" spans="1:13">
      <c r="A8" s="35"/>
      <c r="B8" s="82"/>
      <c r="C8" s="82"/>
      <c r="D8" s="83"/>
      <c r="E8" s="84"/>
      <c r="F8" s="84"/>
      <c r="G8" s="84"/>
      <c r="H8" s="84"/>
      <c r="I8" s="84"/>
      <c r="J8" s="84"/>
      <c r="K8" s="84"/>
      <c r="L8" s="84"/>
      <c r="M8" s="93"/>
    </row>
    <row r="9" ht="19.5" customHeight="1" spans="1:13">
      <c r="A9" s="35"/>
      <c r="B9" s="82"/>
      <c r="C9" s="82"/>
      <c r="D9" s="83"/>
      <c r="E9" s="85"/>
      <c r="F9" s="85"/>
      <c r="G9" s="85"/>
      <c r="H9" s="85"/>
      <c r="I9" s="85"/>
      <c r="J9" s="85"/>
      <c r="K9" s="85"/>
      <c r="L9" s="85"/>
      <c r="M9" s="24"/>
    </row>
    <row r="10" ht="19.5" customHeight="1" spans="1:13">
      <c r="A10" s="54" t="s">
        <v>55</v>
      </c>
      <c r="B10" s="86"/>
      <c r="C10" s="86"/>
      <c r="D10" s="87"/>
      <c r="E10" s="88"/>
      <c r="F10" s="88"/>
      <c r="G10" s="88"/>
      <c r="H10" s="88"/>
      <c r="I10" s="88"/>
      <c r="J10" s="88"/>
      <c r="K10" s="88"/>
      <c r="L10" s="88"/>
      <c r="M10" s="94"/>
    </row>
    <row r="11" ht="28" customHeight="1" spans="1:13">
      <c r="A11" s="39" t="s">
        <v>321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K28" sqref="K28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6" t="s">
        <v>353</v>
      </c>
    </row>
    <row r="2" ht="28.5" customHeight="1" spans="1:10">
      <c r="A2" s="57" t="str">
        <f>"2026"&amp;"年县对下转移支付绩效目标表"</f>
        <v>2026年县对下转移支付绩效目标表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"单位名称："&amp;"陇川县麻栗坝水库管理局"</f>
        <v>单位名称：陇川县麻栗坝水库管理局</v>
      </c>
      <c r="B3" s="59"/>
      <c r="C3" s="59"/>
      <c r="D3" s="59"/>
      <c r="E3" s="59"/>
      <c r="F3" s="60"/>
      <c r="G3" s="59"/>
      <c r="H3" s="60"/>
    </row>
    <row r="4" ht="44.25" customHeight="1" spans="1:10">
      <c r="A4" s="33" t="s">
        <v>274</v>
      </c>
      <c r="B4" s="33" t="s">
        <v>275</v>
      </c>
      <c r="C4" s="33" t="s">
        <v>276</v>
      </c>
      <c r="D4" s="33" t="s">
        <v>277</v>
      </c>
      <c r="E4" s="33" t="s">
        <v>278</v>
      </c>
      <c r="F4" s="61" t="s">
        <v>279</v>
      </c>
      <c r="G4" s="33" t="s">
        <v>280</v>
      </c>
      <c r="H4" s="61" t="s">
        <v>281</v>
      </c>
      <c r="I4" s="61" t="s">
        <v>282</v>
      </c>
      <c r="J4" s="33" t="s">
        <v>283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61">
        <v>6</v>
      </c>
      <c r="G5" s="33">
        <v>7</v>
      </c>
      <c r="H5" s="61">
        <v>8</v>
      </c>
      <c r="I5" s="61">
        <v>9</v>
      </c>
      <c r="J5" s="33">
        <v>10</v>
      </c>
    </row>
    <row r="6" ht="29.7" customHeight="1" spans="1:10">
      <c r="A6" s="35"/>
      <c r="B6" s="52"/>
      <c r="C6" s="52"/>
      <c r="D6" s="52"/>
      <c r="E6" s="62"/>
      <c r="F6" s="63"/>
      <c r="G6" s="62"/>
      <c r="H6" s="63"/>
      <c r="I6" s="63"/>
      <c r="J6" s="62"/>
    </row>
    <row r="7" ht="29.7" customHeight="1" spans="1:10">
      <c r="A7" s="64"/>
      <c r="B7" s="65" t="s">
        <v>354</v>
      </c>
      <c r="C7" s="65" t="s">
        <v>354</v>
      </c>
      <c r="D7" s="65" t="s">
        <v>354</v>
      </c>
      <c r="E7" s="64" t="s">
        <v>354</v>
      </c>
      <c r="F7" s="65" t="s">
        <v>354</v>
      </c>
      <c r="G7" s="64" t="s">
        <v>354</v>
      </c>
      <c r="H7" s="65" t="s">
        <v>354</v>
      </c>
      <c r="I7" s="65" t="s">
        <v>354</v>
      </c>
      <c r="J7" s="64" t="s">
        <v>354</v>
      </c>
    </row>
    <row r="8" ht="30" customHeight="1" spans="1:10">
      <c r="A8" s="39" t="s">
        <v>321</v>
      </c>
      <c r="B8" s="40"/>
      <c r="C8" s="40"/>
      <c r="D8" s="40"/>
      <c r="E8" s="40"/>
      <c r="F8" s="40"/>
      <c r="G8" s="40"/>
      <c r="H8" s="40"/>
      <c r="I8" s="40"/>
      <c r="J8" s="40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:H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5" t="s">
        <v>355</v>
      </c>
    </row>
    <row r="2" ht="28.5" customHeight="1" spans="1:8">
      <c r="A2" s="46" t="str">
        <f>"2026"&amp;"年新增资产配置表"</f>
        <v>2026年新增资产配置表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7" t="str">
        <f>"单位名称："&amp;"陇川县麻栗坝水库管理局"</f>
        <v>单位名称：陇川县麻栗坝水库管理局</v>
      </c>
      <c r="B3" s="30"/>
      <c r="C3" s="48"/>
      <c r="D3" s="1"/>
      <c r="E3" s="1"/>
      <c r="F3" s="1"/>
      <c r="G3" s="1"/>
      <c r="H3" s="1"/>
    </row>
    <row r="4" ht="18" customHeight="1" spans="1:8">
      <c r="A4" s="11" t="s">
        <v>191</v>
      </c>
      <c r="B4" s="11" t="s">
        <v>356</v>
      </c>
      <c r="C4" s="11" t="s">
        <v>357</v>
      </c>
      <c r="D4" s="11" t="s">
        <v>358</v>
      </c>
      <c r="E4" s="11" t="s">
        <v>359</v>
      </c>
      <c r="F4" s="49" t="s">
        <v>360</v>
      </c>
      <c r="G4" s="50"/>
      <c r="H4" s="51"/>
    </row>
    <row r="5" ht="18" customHeight="1" spans="1:8">
      <c r="A5" s="18"/>
      <c r="B5" s="18"/>
      <c r="C5" s="18"/>
      <c r="D5" s="18"/>
      <c r="E5" s="18"/>
      <c r="F5" s="33" t="s">
        <v>327</v>
      </c>
      <c r="G5" s="33" t="s">
        <v>361</v>
      </c>
      <c r="H5" s="33" t="s">
        <v>362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52"/>
      <c r="B7" s="52"/>
      <c r="C7" s="52"/>
      <c r="D7" s="52"/>
      <c r="E7" s="52"/>
      <c r="F7" s="42"/>
      <c r="G7" s="53"/>
      <c r="H7" s="53"/>
    </row>
    <row r="8" ht="24" customHeight="1" spans="1:8">
      <c r="A8" s="54" t="s">
        <v>55</v>
      </c>
      <c r="B8" s="55"/>
      <c r="C8" s="55"/>
      <c r="D8" s="55"/>
      <c r="E8" s="55"/>
      <c r="F8" s="44"/>
      <c r="G8" s="56"/>
      <c r="H8" s="56"/>
    </row>
    <row r="9" ht="36" customHeight="1" spans="1:8">
      <c r="A9" s="39" t="s">
        <v>321</v>
      </c>
      <c r="B9" s="40"/>
      <c r="C9" s="40"/>
      <c r="D9" s="40"/>
      <c r="E9" s="40"/>
      <c r="F9" s="40"/>
      <c r="G9" s="40"/>
      <c r="H9" s="40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:K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363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"单位名称："&amp;"陇川县麻栗坝水库管理局"</f>
        <v>单位名称：陇川县麻栗坝水库管理局</v>
      </c>
      <c r="B3" s="30"/>
      <c r="C3" s="30"/>
      <c r="D3" s="30"/>
      <c r="E3" s="30"/>
      <c r="F3" s="30"/>
      <c r="G3" s="30"/>
      <c r="H3" s="31"/>
      <c r="I3" s="31"/>
      <c r="J3" s="31"/>
      <c r="K3" s="41" t="s">
        <v>1</v>
      </c>
    </row>
    <row r="4" ht="21.75" customHeight="1" spans="1:11">
      <c r="A4" s="32" t="s">
        <v>260</v>
      </c>
      <c r="B4" s="32" t="s">
        <v>193</v>
      </c>
      <c r="C4" s="32" t="s">
        <v>261</v>
      </c>
      <c r="D4" s="33" t="s">
        <v>194</v>
      </c>
      <c r="E4" s="33" t="s">
        <v>195</v>
      </c>
      <c r="F4" s="33" t="s">
        <v>262</v>
      </c>
      <c r="G4" s="33" t="s">
        <v>263</v>
      </c>
      <c r="H4" s="34" t="s">
        <v>55</v>
      </c>
      <c r="I4" s="34" t="s">
        <v>364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59</v>
      </c>
      <c r="J5" s="33" t="s">
        <v>60</v>
      </c>
      <c r="K5" s="33" t="s">
        <v>61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58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2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3"/>
    </row>
    <row r="10" ht="30" customHeight="1" spans="1:11">
      <c r="A10" s="36" t="s">
        <v>320</v>
      </c>
      <c r="B10" s="37"/>
      <c r="C10" s="37"/>
      <c r="D10" s="37"/>
      <c r="E10" s="37"/>
      <c r="F10" s="37"/>
      <c r="G10" s="37"/>
      <c r="H10" s="38"/>
      <c r="I10" s="38"/>
      <c r="J10" s="38"/>
      <c r="K10" s="44"/>
    </row>
    <row r="11" ht="26" customHeight="1" spans="1:11">
      <c r="A11" s="39" t="s">
        <v>321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F27" sqref="F27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365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"单位名称："&amp;"陇川县麻栗坝水库管理局"</f>
        <v>单位名称：陇川县麻栗坝水库管理局</v>
      </c>
      <c r="B3" s="7"/>
      <c r="C3" s="7"/>
      <c r="D3" s="7"/>
      <c r="E3" s="8"/>
      <c r="F3" s="8"/>
      <c r="G3" s="9" t="s">
        <v>1</v>
      </c>
    </row>
    <row r="4" ht="21.75" customHeight="1" spans="1:7">
      <c r="A4" s="10" t="s">
        <v>261</v>
      </c>
      <c r="B4" s="10" t="s">
        <v>260</v>
      </c>
      <c r="C4" s="10" t="s">
        <v>193</v>
      </c>
      <c r="D4" s="11" t="s">
        <v>366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58</v>
      </c>
      <c r="F6" s="18" t="s">
        <v>58</v>
      </c>
      <c r="G6" s="18" t="s">
        <v>58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71</v>
      </c>
      <c r="B8" s="22"/>
      <c r="C8" s="22"/>
      <c r="D8" s="22"/>
      <c r="E8" s="23">
        <v>300000</v>
      </c>
      <c r="F8" s="23"/>
      <c r="G8" s="23"/>
    </row>
    <row r="9" ht="52.5" customHeight="1" spans="1:7">
      <c r="A9" s="24"/>
      <c r="B9" s="22" t="s">
        <v>367</v>
      </c>
      <c r="C9" s="22" t="s">
        <v>266</v>
      </c>
      <c r="D9" s="22" t="s">
        <v>368</v>
      </c>
      <c r="E9" s="23">
        <v>300000</v>
      </c>
      <c r="F9" s="23"/>
      <c r="G9" s="23"/>
    </row>
    <row r="10" ht="30" customHeight="1" spans="1:7">
      <c r="A10" s="25" t="s">
        <v>55</v>
      </c>
      <c r="B10" s="26" t="s">
        <v>354</v>
      </c>
      <c r="C10" s="26"/>
      <c r="D10" s="27"/>
      <c r="E10" s="23">
        <v>300000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L29" sqref="L29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82"/>
      <c r="B1" s="1"/>
      <c r="C1" s="1"/>
      <c r="D1" s="1"/>
      <c r="E1" s="1"/>
      <c r="F1" s="1"/>
      <c r="G1" s="1"/>
      <c r="H1" s="1"/>
      <c r="I1" s="95"/>
      <c r="J1" s="1"/>
      <c r="K1" s="1"/>
      <c r="L1" s="1"/>
      <c r="M1" s="1"/>
      <c r="N1" s="1"/>
      <c r="O1" s="1"/>
      <c r="P1" s="100" t="s">
        <v>52</v>
      </c>
      <c r="Q1" s="100" t="s">
        <v>52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"单位名称："&amp;"陇川县麻栗坝水库管理局"</f>
        <v>单位名称：陇川县麻栗坝水库管理局</v>
      </c>
      <c r="B3" s="30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100" t="s">
        <v>1</v>
      </c>
      <c r="Q3" s="100"/>
    </row>
    <row r="4" ht="21" customHeight="1" spans="1:19">
      <c r="A4" s="11" t="s">
        <v>53</v>
      </c>
      <c r="B4" s="11" t="s">
        <v>54</v>
      </c>
      <c r="C4" s="11" t="s">
        <v>55</v>
      </c>
      <c r="D4" s="49" t="s">
        <v>56</v>
      </c>
      <c r="E4" s="50"/>
      <c r="F4" s="50"/>
      <c r="G4" s="50"/>
      <c r="H4" s="50"/>
      <c r="I4" s="13"/>
      <c r="J4" s="50"/>
      <c r="K4" s="50"/>
      <c r="L4" s="50"/>
      <c r="M4" s="50"/>
      <c r="N4" s="51"/>
      <c r="O4" s="49" t="s">
        <v>57</v>
      </c>
      <c r="P4" s="50"/>
      <c r="Q4" s="50"/>
      <c r="R4" s="50"/>
      <c r="S4" s="51"/>
    </row>
    <row r="5" ht="41.25" customHeight="1" spans="1:19">
      <c r="A5" s="16"/>
      <c r="B5" s="16"/>
      <c r="C5" s="16"/>
      <c r="D5" s="16" t="s">
        <v>58</v>
      </c>
      <c r="E5" s="16" t="s">
        <v>59</v>
      </c>
      <c r="F5" s="16" t="s">
        <v>60</v>
      </c>
      <c r="G5" s="16" t="s">
        <v>61</v>
      </c>
      <c r="H5" s="11" t="s">
        <v>62</v>
      </c>
      <c r="I5" s="185" t="s">
        <v>63</v>
      </c>
      <c r="J5" s="185"/>
      <c r="K5" s="185"/>
      <c r="L5" s="185"/>
      <c r="M5" s="185"/>
      <c r="N5" s="185"/>
      <c r="O5" s="11" t="s">
        <v>58</v>
      </c>
      <c r="P5" s="11" t="s">
        <v>59</v>
      </c>
      <c r="Q5" s="11" t="s">
        <v>60</v>
      </c>
      <c r="R5" s="11" t="s">
        <v>61</v>
      </c>
      <c r="S5" s="11" t="s">
        <v>64</v>
      </c>
    </row>
    <row r="6" ht="123" customHeight="1" spans="1:19">
      <c r="A6" s="77"/>
      <c r="B6" s="77"/>
      <c r="C6" s="77"/>
      <c r="D6" s="78"/>
      <c r="E6" s="78"/>
      <c r="F6" s="78"/>
      <c r="G6" s="77"/>
      <c r="H6" s="77"/>
      <c r="I6" s="34" t="s">
        <v>58</v>
      </c>
      <c r="J6" s="32" t="s">
        <v>65</v>
      </c>
      <c r="K6" s="32" t="s">
        <v>66</v>
      </c>
      <c r="L6" s="10" t="s">
        <v>67</v>
      </c>
      <c r="M6" s="10" t="s">
        <v>68</v>
      </c>
      <c r="N6" s="10" t="s">
        <v>69</v>
      </c>
      <c r="O6" s="78"/>
      <c r="P6" s="78"/>
      <c r="Q6" s="78"/>
      <c r="R6" s="78"/>
      <c r="S6" s="78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61">
        <v>19</v>
      </c>
    </row>
    <row r="8" ht="52.5" customHeight="1" spans="1:19">
      <c r="A8" s="183" t="s">
        <v>70</v>
      </c>
      <c r="B8" s="183" t="s">
        <v>71</v>
      </c>
      <c r="C8" s="23">
        <v>3564693.73</v>
      </c>
      <c r="D8" s="23">
        <v>3564693.73</v>
      </c>
      <c r="E8" s="23">
        <v>3564693.73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55</v>
      </c>
      <c r="B9" s="184"/>
      <c r="C9" s="173">
        <v>3564693.73</v>
      </c>
      <c r="D9" s="173">
        <v>3564693.73</v>
      </c>
      <c r="E9" s="173">
        <v>3564693.73</v>
      </c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selection activeCell="Q5" sqref="Q5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45" t="s">
        <v>72</v>
      </c>
      <c r="O1" s="45"/>
    </row>
    <row r="2" ht="36" customHeight="1" spans="1:15">
      <c r="A2" s="176" t="str">
        <f>"2026"&amp;"年部门支出预算表"</f>
        <v>2026年部门支出预算表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</row>
    <row r="3" ht="18.75" customHeight="1" spans="1:15">
      <c r="A3" s="30" t="str">
        <f>"单位名称："&amp;"陇川县麻栗坝水库管理局"</f>
        <v>单位名称：陇川县麻栗坝水库管理局</v>
      </c>
      <c r="B3" s="30"/>
      <c r="C3" s="30"/>
      <c r="D3" s="30"/>
      <c r="E3" s="30"/>
      <c r="F3" s="30"/>
      <c r="G3" s="175"/>
      <c r="H3" s="175"/>
      <c r="I3" s="175"/>
      <c r="J3" s="175"/>
      <c r="K3" s="175"/>
      <c r="L3" s="175"/>
      <c r="M3" s="175"/>
      <c r="N3" s="45" t="s">
        <v>1</v>
      </c>
      <c r="O3" s="45"/>
    </row>
    <row r="4" ht="31.5" customHeight="1" spans="1:15">
      <c r="A4" s="177" t="s">
        <v>73</v>
      </c>
      <c r="B4" s="177" t="s">
        <v>74</v>
      </c>
      <c r="C4" s="177" t="s">
        <v>55</v>
      </c>
      <c r="D4" s="177" t="s">
        <v>59</v>
      </c>
      <c r="E4" s="177"/>
      <c r="F4" s="177"/>
      <c r="G4" s="177" t="s">
        <v>60</v>
      </c>
      <c r="H4" s="177" t="s">
        <v>61</v>
      </c>
      <c r="I4" s="177" t="s">
        <v>75</v>
      </c>
      <c r="J4" s="177" t="s">
        <v>76</v>
      </c>
      <c r="K4" s="177"/>
      <c r="L4" s="177"/>
      <c r="M4" s="177"/>
      <c r="N4" s="177"/>
      <c r="O4" s="177"/>
    </row>
    <row r="5" ht="71" customHeight="1" spans="1:15">
      <c r="A5" s="177"/>
      <c r="B5" s="177"/>
      <c r="C5" s="177"/>
      <c r="D5" s="177" t="s">
        <v>58</v>
      </c>
      <c r="E5" s="177" t="s">
        <v>77</v>
      </c>
      <c r="F5" s="177" t="s">
        <v>78</v>
      </c>
      <c r="G5" s="177"/>
      <c r="H5" s="177"/>
      <c r="I5" s="177"/>
      <c r="J5" s="177" t="s">
        <v>58</v>
      </c>
      <c r="K5" s="177" t="s">
        <v>79</v>
      </c>
      <c r="L5" s="177" t="s">
        <v>80</v>
      </c>
      <c r="M5" s="177" t="s">
        <v>81</v>
      </c>
      <c r="N5" s="177" t="s">
        <v>82</v>
      </c>
      <c r="O5" s="177" t="s">
        <v>83</v>
      </c>
    </row>
    <row r="6" ht="18.75" customHeight="1" spans="1:15">
      <c r="A6" s="178" t="s">
        <v>84</v>
      </c>
      <c r="B6" s="178" t="s">
        <v>85</v>
      </c>
      <c r="C6" s="178" t="s">
        <v>86</v>
      </c>
      <c r="D6" s="178" t="s">
        <v>87</v>
      </c>
      <c r="E6" s="178" t="s">
        <v>88</v>
      </c>
      <c r="F6" s="178" t="s">
        <v>89</v>
      </c>
      <c r="G6" s="178" t="s">
        <v>90</v>
      </c>
      <c r="H6" s="178" t="s">
        <v>91</v>
      </c>
      <c r="I6" s="178" t="s">
        <v>92</v>
      </c>
      <c r="J6" s="178" t="s">
        <v>93</v>
      </c>
      <c r="K6" s="178" t="s">
        <v>94</v>
      </c>
      <c r="L6" s="178" t="s">
        <v>95</v>
      </c>
      <c r="M6" s="178" t="s">
        <v>96</v>
      </c>
      <c r="N6" s="178" t="s">
        <v>97</v>
      </c>
      <c r="O6" s="178" t="s">
        <v>98</v>
      </c>
    </row>
    <row r="7" ht="52.5" customHeight="1" spans="1:15">
      <c r="A7" s="179" t="s">
        <v>99</v>
      </c>
      <c r="B7" s="179" t="s">
        <v>100</v>
      </c>
      <c r="C7" s="146">
        <v>383725.42</v>
      </c>
      <c r="D7" s="146">
        <v>383725.42</v>
      </c>
      <c r="E7" s="146">
        <v>383725.42</v>
      </c>
      <c r="F7" s="146"/>
      <c r="G7" s="146"/>
      <c r="H7" s="146"/>
      <c r="I7" s="146"/>
      <c r="J7" s="146"/>
      <c r="K7" s="146"/>
      <c r="L7" s="146"/>
      <c r="M7" s="146"/>
      <c r="N7" s="146"/>
      <c r="O7" s="146"/>
    </row>
    <row r="8" ht="52.5" customHeight="1" spans="1:15">
      <c r="A8" s="180" t="s">
        <v>101</v>
      </c>
      <c r="B8" s="180" t="s">
        <v>102</v>
      </c>
      <c r="C8" s="146">
        <v>367683.04</v>
      </c>
      <c r="D8" s="146">
        <v>367683.04</v>
      </c>
      <c r="E8" s="146">
        <v>367683.04</v>
      </c>
      <c r="F8" s="146"/>
      <c r="G8" s="146"/>
      <c r="H8" s="146"/>
      <c r="I8" s="146"/>
      <c r="J8" s="146"/>
      <c r="K8" s="146"/>
      <c r="L8" s="146"/>
      <c r="M8" s="146"/>
      <c r="N8" s="146"/>
      <c r="O8" s="146"/>
    </row>
    <row r="9" ht="52.5" customHeight="1" spans="1:15">
      <c r="A9" s="181" t="s">
        <v>103</v>
      </c>
      <c r="B9" s="181" t="s">
        <v>104</v>
      </c>
      <c r="C9" s="146">
        <v>1000</v>
      </c>
      <c r="D9" s="146">
        <v>1000</v>
      </c>
      <c r="E9" s="146">
        <v>1000</v>
      </c>
      <c r="F9" s="146"/>
      <c r="G9" s="146"/>
      <c r="H9" s="146"/>
      <c r="I9" s="146"/>
      <c r="J9" s="146"/>
      <c r="K9" s="146"/>
      <c r="L9" s="146"/>
      <c r="M9" s="146"/>
      <c r="N9" s="146"/>
      <c r="O9" s="146"/>
    </row>
    <row r="10" ht="123" customHeight="1" spans="1:15">
      <c r="A10" s="181" t="s">
        <v>105</v>
      </c>
      <c r="B10" s="181" t="s">
        <v>106</v>
      </c>
      <c r="C10" s="146">
        <v>366683.04</v>
      </c>
      <c r="D10" s="146">
        <v>366683.04</v>
      </c>
      <c r="E10" s="146">
        <v>366683.04</v>
      </c>
      <c r="F10" s="146"/>
      <c r="G10" s="146"/>
      <c r="H10" s="146"/>
      <c r="I10" s="146"/>
      <c r="J10" s="146"/>
      <c r="K10" s="146"/>
      <c r="L10" s="146"/>
      <c r="M10" s="146"/>
      <c r="N10" s="146"/>
      <c r="O10" s="146"/>
    </row>
    <row r="11" ht="52.5" customHeight="1" spans="1:15">
      <c r="A11" s="180" t="s">
        <v>107</v>
      </c>
      <c r="B11" s="180" t="s">
        <v>108</v>
      </c>
      <c r="C11" s="146">
        <v>16042.38</v>
      </c>
      <c r="D11" s="146">
        <v>16042.38</v>
      </c>
      <c r="E11" s="146">
        <v>16042.38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</row>
    <row r="12" ht="115" customHeight="1" spans="1:15">
      <c r="A12" s="181" t="s">
        <v>109</v>
      </c>
      <c r="B12" s="181" t="s">
        <v>108</v>
      </c>
      <c r="C12" s="146">
        <v>16042.38</v>
      </c>
      <c r="D12" s="146">
        <v>16042.38</v>
      </c>
      <c r="E12" s="146">
        <v>16042.38</v>
      </c>
      <c r="F12" s="146"/>
      <c r="G12" s="146"/>
      <c r="H12" s="146"/>
      <c r="I12" s="146"/>
      <c r="J12" s="146"/>
      <c r="K12" s="146"/>
      <c r="L12" s="146"/>
      <c r="M12" s="146"/>
      <c r="N12" s="146"/>
      <c r="O12" s="146"/>
    </row>
    <row r="13" ht="52.5" customHeight="1" spans="1:15">
      <c r="A13" s="179" t="s">
        <v>110</v>
      </c>
      <c r="B13" s="179" t="s">
        <v>111</v>
      </c>
      <c r="C13" s="146">
        <v>199262.31</v>
      </c>
      <c r="D13" s="146">
        <v>199262.31</v>
      </c>
      <c r="E13" s="146">
        <v>199262.31</v>
      </c>
      <c r="F13" s="146"/>
      <c r="G13" s="146"/>
      <c r="H13" s="146"/>
      <c r="I13" s="146"/>
      <c r="J13" s="146"/>
      <c r="K13" s="146"/>
      <c r="L13" s="146"/>
      <c r="M13" s="146"/>
      <c r="N13" s="146"/>
      <c r="O13" s="146"/>
    </row>
    <row r="14" ht="52.5" customHeight="1" spans="1:15">
      <c r="A14" s="180" t="s">
        <v>112</v>
      </c>
      <c r="B14" s="180" t="s">
        <v>113</v>
      </c>
      <c r="C14" s="146">
        <v>199262.31</v>
      </c>
      <c r="D14" s="146">
        <v>199262.31</v>
      </c>
      <c r="E14" s="146">
        <v>199262.31</v>
      </c>
      <c r="F14" s="146"/>
      <c r="G14" s="146"/>
      <c r="H14" s="146"/>
      <c r="I14" s="146"/>
      <c r="J14" s="146"/>
      <c r="K14" s="146"/>
      <c r="L14" s="146"/>
      <c r="M14" s="146"/>
      <c r="N14" s="146"/>
      <c r="O14" s="146"/>
    </row>
    <row r="15" ht="52.5" customHeight="1" spans="1:15">
      <c r="A15" s="181" t="s">
        <v>114</v>
      </c>
      <c r="B15" s="181" t="s">
        <v>115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</row>
    <row r="16" ht="52.5" customHeight="1" spans="1:15">
      <c r="A16" s="181" t="s">
        <v>116</v>
      </c>
      <c r="B16" s="181" t="s">
        <v>117</v>
      </c>
      <c r="C16" s="146">
        <v>147589.68</v>
      </c>
      <c r="D16" s="146">
        <v>147589.68</v>
      </c>
      <c r="E16" s="146">
        <v>147589.68</v>
      </c>
      <c r="F16" s="146"/>
      <c r="G16" s="146"/>
      <c r="H16" s="146"/>
      <c r="I16" s="146"/>
      <c r="J16" s="146"/>
      <c r="K16" s="146"/>
      <c r="L16" s="146"/>
      <c r="M16" s="146"/>
      <c r="N16" s="146"/>
      <c r="O16" s="146"/>
    </row>
    <row r="17" ht="52.5" customHeight="1" spans="1:15">
      <c r="A17" s="181" t="s">
        <v>118</v>
      </c>
      <c r="B17" s="181" t="s">
        <v>119</v>
      </c>
      <c r="C17" s="146">
        <v>47089.09</v>
      </c>
      <c r="D17" s="146">
        <v>47089.09</v>
      </c>
      <c r="E17" s="146">
        <v>47089.09</v>
      </c>
      <c r="F17" s="146"/>
      <c r="G17" s="146"/>
      <c r="H17" s="146"/>
      <c r="I17" s="146"/>
      <c r="J17" s="146"/>
      <c r="K17" s="146"/>
      <c r="L17" s="146"/>
      <c r="M17" s="146"/>
      <c r="N17" s="146"/>
      <c r="O17" s="146"/>
    </row>
    <row r="18" ht="90" customHeight="1" spans="1:15">
      <c r="A18" s="181" t="s">
        <v>120</v>
      </c>
      <c r="B18" s="181" t="s">
        <v>121</v>
      </c>
      <c r="C18" s="146">
        <v>4583.54</v>
      </c>
      <c r="D18" s="146">
        <v>4583.54</v>
      </c>
      <c r="E18" s="146">
        <v>4583.54</v>
      </c>
      <c r="F18" s="146"/>
      <c r="G18" s="146"/>
      <c r="H18" s="146"/>
      <c r="I18" s="146"/>
      <c r="J18" s="146"/>
      <c r="K18" s="146"/>
      <c r="L18" s="146"/>
      <c r="M18" s="146"/>
      <c r="N18" s="146"/>
      <c r="O18" s="146"/>
    </row>
    <row r="19" ht="52.5" customHeight="1" spans="1:15">
      <c r="A19" s="179" t="s">
        <v>122</v>
      </c>
      <c r="B19" s="179" t="s">
        <v>123</v>
      </c>
      <c r="C19" s="146">
        <v>2731434</v>
      </c>
      <c r="D19" s="146">
        <v>2731434</v>
      </c>
      <c r="E19" s="146">
        <v>2431434</v>
      </c>
      <c r="F19" s="146">
        <v>300000</v>
      </c>
      <c r="G19" s="146"/>
      <c r="H19" s="146"/>
      <c r="I19" s="146"/>
      <c r="J19" s="146"/>
      <c r="K19" s="146"/>
      <c r="L19" s="146"/>
      <c r="M19" s="146"/>
      <c r="N19" s="146"/>
      <c r="O19" s="146"/>
    </row>
    <row r="20" ht="52.5" customHeight="1" spans="1:15">
      <c r="A20" s="180" t="s">
        <v>124</v>
      </c>
      <c r="B20" s="180" t="s">
        <v>125</v>
      </c>
      <c r="C20" s="146">
        <v>6000</v>
      </c>
      <c r="D20" s="146">
        <v>6000</v>
      </c>
      <c r="E20" s="146">
        <v>6000</v>
      </c>
      <c r="F20" s="146"/>
      <c r="G20" s="146"/>
      <c r="H20" s="146"/>
      <c r="I20" s="146"/>
      <c r="J20" s="146"/>
      <c r="K20" s="146"/>
      <c r="L20" s="146"/>
      <c r="M20" s="146"/>
      <c r="N20" s="146"/>
      <c r="O20" s="146"/>
    </row>
    <row r="21" ht="52.5" customHeight="1" spans="1:15">
      <c r="A21" s="181" t="s">
        <v>126</v>
      </c>
      <c r="B21" s="181" t="s">
        <v>127</v>
      </c>
      <c r="C21" s="146">
        <v>6000</v>
      </c>
      <c r="D21" s="146">
        <v>6000</v>
      </c>
      <c r="E21" s="146">
        <v>6000</v>
      </c>
      <c r="F21" s="146"/>
      <c r="G21" s="146"/>
      <c r="H21" s="146"/>
      <c r="I21" s="146"/>
      <c r="J21" s="146"/>
      <c r="K21" s="146"/>
      <c r="L21" s="146"/>
      <c r="M21" s="146"/>
      <c r="N21" s="146"/>
      <c r="O21" s="146"/>
    </row>
    <row r="22" ht="52.5" customHeight="1" spans="1:15">
      <c r="A22" s="180" t="s">
        <v>128</v>
      </c>
      <c r="B22" s="180" t="s">
        <v>129</v>
      </c>
      <c r="C22" s="146">
        <v>2725434</v>
      </c>
      <c r="D22" s="146">
        <v>2725434</v>
      </c>
      <c r="E22" s="146">
        <v>2425434</v>
      </c>
      <c r="F22" s="146">
        <v>300000</v>
      </c>
      <c r="G22" s="146"/>
      <c r="H22" s="146"/>
      <c r="I22" s="146"/>
      <c r="J22" s="146"/>
      <c r="K22" s="146"/>
      <c r="L22" s="146"/>
      <c r="M22" s="146"/>
      <c r="N22" s="146"/>
      <c r="O22" s="146"/>
    </row>
    <row r="23" ht="52.5" customHeight="1" spans="1:15">
      <c r="A23" s="181" t="s">
        <v>130</v>
      </c>
      <c r="B23" s="181" t="s">
        <v>127</v>
      </c>
      <c r="C23" s="146">
        <v>2425434</v>
      </c>
      <c r="D23" s="146">
        <v>2425434</v>
      </c>
      <c r="E23" s="146">
        <v>2425434</v>
      </c>
      <c r="F23" s="146"/>
      <c r="G23" s="146"/>
      <c r="H23" s="146"/>
      <c r="I23" s="146"/>
      <c r="J23" s="146"/>
      <c r="K23" s="146"/>
      <c r="L23" s="146"/>
      <c r="M23" s="146"/>
      <c r="N23" s="146"/>
      <c r="O23" s="146"/>
    </row>
    <row r="24" ht="101" customHeight="1" spans="1:15">
      <c r="A24" s="181" t="s">
        <v>131</v>
      </c>
      <c r="B24" s="181" t="s">
        <v>132</v>
      </c>
      <c r="C24" s="146">
        <v>300000</v>
      </c>
      <c r="D24" s="146">
        <v>300000</v>
      </c>
      <c r="E24" s="146"/>
      <c r="F24" s="146">
        <v>300000</v>
      </c>
      <c r="G24" s="146"/>
      <c r="H24" s="146"/>
      <c r="I24" s="146"/>
      <c r="J24" s="146"/>
      <c r="K24" s="146"/>
      <c r="L24" s="146"/>
      <c r="M24" s="146"/>
      <c r="N24" s="146"/>
      <c r="O24" s="146"/>
    </row>
    <row r="25" ht="52.5" customHeight="1" spans="1:15">
      <c r="A25" s="179" t="s">
        <v>133</v>
      </c>
      <c r="B25" s="179" t="s">
        <v>134</v>
      </c>
      <c r="C25" s="146">
        <v>250272</v>
      </c>
      <c r="D25" s="146">
        <v>250272</v>
      </c>
      <c r="E25" s="146">
        <v>250272</v>
      </c>
      <c r="F25" s="146"/>
      <c r="G25" s="146"/>
      <c r="H25" s="146"/>
      <c r="I25" s="146"/>
      <c r="J25" s="146"/>
      <c r="K25" s="146"/>
      <c r="L25" s="146"/>
      <c r="M25" s="146"/>
      <c r="N25" s="146"/>
      <c r="O25" s="146"/>
    </row>
    <row r="26" ht="52.5" customHeight="1" spans="1:15">
      <c r="A26" s="180" t="s">
        <v>135</v>
      </c>
      <c r="B26" s="180" t="s">
        <v>136</v>
      </c>
      <c r="C26" s="146">
        <v>250272</v>
      </c>
      <c r="D26" s="146">
        <v>250272</v>
      </c>
      <c r="E26" s="146">
        <v>250272</v>
      </c>
      <c r="F26" s="146"/>
      <c r="G26" s="146"/>
      <c r="H26" s="146"/>
      <c r="I26" s="146"/>
      <c r="J26" s="146"/>
      <c r="K26" s="146"/>
      <c r="L26" s="146"/>
      <c r="M26" s="146"/>
      <c r="N26" s="146"/>
      <c r="O26" s="146"/>
    </row>
    <row r="27" ht="52.5" customHeight="1" spans="1:15">
      <c r="A27" s="181" t="s">
        <v>137</v>
      </c>
      <c r="B27" s="181" t="s">
        <v>138</v>
      </c>
      <c r="C27" s="146">
        <v>250272</v>
      </c>
      <c r="D27" s="146">
        <v>250272</v>
      </c>
      <c r="E27" s="146">
        <v>250272</v>
      </c>
      <c r="F27" s="146"/>
      <c r="G27" s="146"/>
      <c r="H27" s="146"/>
      <c r="I27" s="146"/>
      <c r="J27" s="146"/>
      <c r="K27" s="146"/>
      <c r="L27" s="146"/>
      <c r="M27" s="146"/>
      <c r="N27" s="146"/>
      <c r="O27" s="146"/>
    </row>
    <row r="28" ht="30" customHeight="1" spans="1:15">
      <c r="A28" s="178" t="s">
        <v>55</v>
      </c>
      <c r="B28" s="178"/>
      <c r="C28" s="146">
        <v>3564693.73</v>
      </c>
      <c r="D28" s="146">
        <v>3564693.73</v>
      </c>
      <c r="E28" s="146">
        <v>3264693.73</v>
      </c>
      <c r="F28" s="146">
        <v>300000</v>
      </c>
      <c r="G28" s="146"/>
      <c r="H28" s="146"/>
      <c r="I28" s="146"/>
      <c r="J28" s="146"/>
      <c r="K28" s="146"/>
      <c r="L28" s="146"/>
      <c r="M28" s="146"/>
      <c r="N28" s="146"/>
      <c r="O28" s="146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J14" sqref="J14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8"/>
      <c r="B1" s="48"/>
      <c r="C1" s="48"/>
      <c r="D1" s="100" t="s">
        <v>139</v>
      </c>
    </row>
    <row r="2" ht="30.75" customHeight="1" spans="1:4">
      <c r="A2" s="168" t="str">
        <f>"2026"&amp;"年部门财政拨款收支预算总表"</f>
        <v>2026年部门财政拨款收支预算总表</v>
      </c>
      <c r="B2" s="168"/>
      <c r="C2" s="168"/>
      <c r="D2" s="168"/>
    </row>
    <row r="3" ht="18.75" customHeight="1" spans="1:4">
      <c r="A3" s="30" t="str">
        <f>"单位名称："&amp;"陇川县麻栗坝水库管理局"</f>
        <v>单位名称：陇川县麻栗坝水库管理局</v>
      </c>
      <c r="B3" s="169"/>
      <c r="C3" s="169"/>
      <c r="D3" s="101" t="s">
        <v>1</v>
      </c>
    </row>
    <row r="4" ht="19.5" customHeight="1" spans="1:4">
      <c r="A4" s="12" t="s">
        <v>140</v>
      </c>
      <c r="B4" s="14"/>
      <c r="C4" s="12" t="s">
        <v>141</v>
      </c>
      <c r="D4" s="14"/>
    </row>
    <row r="5" ht="21.75" customHeight="1" spans="1:4">
      <c r="A5" s="74" t="s">
        <v>142</v>
      </c>
      <c r="B5" s="11" t="s">
        <v>143</v>
      </c>
      <c r="C5" s="74" t="s">
        <v>144</v>
      </c>
      <c r="D5" s="11" t="s">
        <v>143</v>
      </c>
    </row>
    <row r="6" ht="17.25" customHeight="1" spans="1:4">
      <c r="A6" s="77"/>
      <c r="B6" s="18"/>
      <c r="C6" s="77"/>
      <c r="D6" s="18"/>
    </row>
    <row r="7" ht="19.5" customHeight="1" spans="1:4">
      <c r="A7" s="96" t="s">
        <v>145</v>
      </c>
      <c r="B7" s="23">
        <v>3564693.73</v>
      </c>
      <c r="C7" s="96" t="s">
        <v>146</v>
      </c>
      <c r="D7" s="23">
        <v>3564693.73</v>
      </c>
    </row>
    <row r="8" ht="19.5" customHeight="1" spans="1:4">
      <c r="A8" s="96" t="s">
        <v>147</v>
      </c>
      <c r="B8" s="23">
        <v>3564693.73</v>
      </c>
      <c r="C8" s="170" t="s">
        <v>148</v>
      </c>
      <c r="D8" s="23"/>
    </row>
    <row r="9" ht="19.5" customHeight="1" spans="1:4">
      <c r="A9" s="171" t="s">
        <v>149</v>
      </c>
      <c r="B9" s="23"/>
      <c r="C9" s="170" t="s">
        <v>150</v>
      </c>
      <c r="D9" s="23"/>
    </row>
    <row r="10" ht="19.5" customHeight="1" spans="1:4">
      <c r="A10" s="171" t="s">
        <v>151</v>
      </c>
      <c r="B10" s="23"/>
      <c r="C10" s="170" t="s">
        <v>152</v>
      </c>
      <c r="D10" s="23"/>
    </row>
    <row r="11" ht="19.5" customHeight="1" spans="1:4">
      <c r="A11" s="171" t="s">
        <v>153</v>
      </c>
      <c r="B11" s="23"/>
      <c r="C11" s="170" t="s">
        <v>154</v>
      </c>
      <c r="D11" s="23"/>
    </row>
    <row r="12" ht="19.5" customHeight="1" spans="1:4">
      <c r="A12" s="171" t="s">
        <v>147</v>
      </c>
      <c r="B12" s="23"/>
      <c r="C12" s="170" t="s">
        <v>155</v>
      </c>
      <c r="D12" s="23"/>
    </row>
    <row r="13" ht="19.5" customHeight="1" spans="1:4">
      <c r="A13" s="171" t="s">
        <v>149</v>
      </c>
      <c r="B13" s="23"/>
      <c r="C13" s="170" t="s">
        <v>156</v>
      </c>
      <c r="D13" s="23"/>
    </row>
    <row r="14" ht="19.5" customHeight="1" spans="1:4">
      <c r="A14" s="171" t="s">
        <v>151</v>
      </c>
      <c r="B14" s="23"/>
      <c r="C14" s="170" t="s">
        <v>157</v>
      </c>
      <c r="D14" s="23"/>
    </row>
    <row r="15" ht="19.5" customHeight="1" spans="1:4">
      <c r="A15" s="172"/>
      <c r="B15" s="23"/>
      <c r="C15" s="170" t="s">
        <v>158</v>
      </c>
      <c r="D15" s="23">
        <v>383725.42</v>
      </c>
    </row>
    <row r="16" ht="19.5" customHeight="1" spans="1:4">
      <c r="A16" s="172"/>
      <c r="B16" s="23"/>
      <c r="C16" s="170" t="s">
        <v>159</v>
      </c>
      <c r="D16" s="23">
        <v>199262.31</v>
      </c>
    </row>
    <row r="17" ht="19.5" customHeight="1" spans="1:4">
      <c r="A17" s="172"/>
      <c r="B17" s="23"/>
      <c r="C17" s="170" t="s">
        <v>160</v>
      </c>
      <c r="D17" s="23"/>
    </row>
    <row r="18" ht="19.5" customHeight="1" spans="1:4">
      <c r="A18" s="172"/>
      <c r="B18" s="23"/>
      <c r="C18" s="170" t="s">
        <v>161</v>
      </c>
      <c r="D18" s="23"/>
    </row>
    <row r="19" ht="19.5" customHeight="1" spans="1:4">
      <c r="A19" s="172"/>
      <c r="B19" s="23"/>
      <c r="C19" s="170" t="s">
        <v>162</v>
      </c>
      <c r="D19" s="23">
        <v>2731434</v>
      </c>
    </row>
    <row r="20" ht="19.5" customHeight="1" spans="1:4">
      <c r="A20" s="96"/>
      <c r="B20" s="23"/>
      <c r="C20" s="170" t="s">
        <v>163</v>
      </c>
      <c r="D20" s="23"/>
    </row>
    <row r="21" ht="19.5" customHeight="1" spans="1:4">
      <c r="A21" s="96"/>
      <c r="B21" s="23"/>
      <c r="C21" s="96" t="s">
        <v>164</v>
      </c>
      <c r="D21" s="23"/>
    </row>
    <row r="22" ht="19.5" customHeight="1" spans="1:4">
      <c r="A22" s="96"/>
      <c r="B22" s="23"/>
      <c r="C22" s="96" t="s">
        <v>165</v>
      </c>
      <c r="D22" s="23"/>
    </row>
    <row r="23" ht="19.5" customHeight="1" spans="1:4">
      <c r="A23" s="96"/>
      <c r="B23" s="23"/>
      <c r="C23" s="96" t="s">
        <v>166</v>
      </c>
      <c r="D23" s="23"/>
    </row>
    <row r="24" ht="19.5" customHeight="1" spans="1:4">
      <c r="A24" s="96"/>
      <c r="B24" s="23"/>
      <c r="C24" s="96" t="s">
        <v>167</v>
      </c>
      <c r="D24" s="23"/>
    </row>
    <row r="25" ht="19.5" customHeight="1" spans="1:4">
      <c r="A25" s="96"/>
      <c r="B25" s="23"/>
      <c r="C25" s="96" t="s">
        <v>168</v>
      </c>
      <c r="D25" s="23"/>
    </row>
    <row r="26" ht="19.5" customHeight="1" spans="1:4">
      <c r="A26" s="170"/>
      <c r="B26" s="23"/>
      <c r="C26" s="96" t="s">
        <v>169</v>
      </c>
      <c r="D26" s="23">
        <v>250272</v>
      </c>
    </row>
    <row r="27" ht="19.5" customHeight="1" spans="1:4">
      <c r="A27" s="96"/>
      <c r="B27" s="23"/>
      <c r="C27" s="96" t="s">
        <v>170</v>
      </c>
      <c r="D27" s="23"/>
    </row>
    <row r="28" customHeight="1" spans="1:4">
      <c r="A28" s="96"/>
      <c r="B28" s="23"/>
      <c r="C28" s="171" t="s">
        <v>171</v>
      </c>
      <c r="D28" s="23"/>
    </row>
    <row r="29" ht="19.5" customHeight="1" spans="1:4">
      <c r="A29" s="96"/>
      <c r="B29" s="23"/>
      <c r="C29" s="96" t="s">
        <v>172</v>
      </c>
      <c r="D29" s="23"/>
    </row>
    <row r="30" ht="19.5" customHeight="1" spans="1:4">
      <c r="A30" s="170"/>
      <c r="B30" s="23"/>
      <c r="C30" s="96" t="s">
        <v>173</v>
      </c>
      <c r="D30" s="23"/>
    </row>
    <row r="31" ht="18" customHeight="1" spans="1:4">
      <c r="A31" s="170"/>
      <c r="B31" s="23"/>
      <c r="C31" s="96" t="s">
        <v>174</v>
      </c>
      <c r="D31" s="23"/>
    </row>
    <row r="32" ht="18" customHeight="1" spans="1:4">
      <c r="A32" s="170"/>
      <c r="B32" s="23"/>
      <c r="C32" s="171" t="s">
        <v>175</v>
      </c>
      <c r="D32" s="23"/>
    </row>
    <row r="33" ht="18" customHeight="1" spans="1:4">
      <c r="A33" s="170"/>
      <c r="B33" s="23"/>
      <c r="C33" s="171" t="s">
        <v>176</v>
      </c>
      <c r="D33" s="23"/>
    </row>
    <row r="34" ht="19.5" customHeight="1" spans="1:4">
      <c r="A34" s="170"/>
      <c r="B34" s="173"/>
      <c r="C34" s="96" t="s">
        <v>177</v>
      </c>
      <c r="D34" s="173"/>
    </row>
    <row r="35" ht="19.5" customHeight="1" spans="1:4">
      <c r="A35" s="170"/>
      <c r="B35" s="23"/>
      <c r="C35" s="96" t="s">
        <v>178</v>
      </c>
      <c r="D35" s="23"/>
    </row>
    <row r="36" ht="19.5" customHeight="1" spans="1:4">
      <c r="A36" s="174" t="s">
        <v>50</v>
      </c>
      <c r="B36" s="23">
        <v>3564693.73</v>
      </c>
      <c r="C36" s="174" t="s">
        <v>51</v>
      </c>
      <c r="D36" s="23">
        <v>3564693.73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35"/>
      <c r="B1" s="135"/>
      <c r="C1" s="135"/>
      <c r="D1" s="135"/>
      <c r="E1" s="135"/>
      <c r="F1" s="135"/>
      <c r="G1" s="139" t="s">
        <v>179</v>
      </c>
    </row>
    <row r="2" ht="33" customHeight="1" spans="1:7">
      <c r="A2" s="161" t="str">
        <f>"2026"&amp;"年一般公共预算支出预算表（按功能科目分类）"</f>
        <v>2026年一般公共预算支出预算表（按功能科目分类）</v>
      </c>
      <c r="B2" s="161"/>
      <c r="C2" s="161"/>
      <c r="D2" s="161"/>
      <c r="E2" s="161"/>
      <c r="F2" s="161"/>
      <c r="G2" s="161"/>
    </row>
    <row r="3" ht="18.75" customHeight="1" spans="1:7">
      <c r="A3" s="162" t="str">
        <f>"单位名称："&amp;"陇川县麻栗坝水库管理局"</f>
        <v>单位名称：陇川县麻栗坝水库管理局</v>
      </c>
      <c r="B3" s="162"/>
      <c r="C3" s="135"/>
      <c r="D3" s="135"/>
      <c r="E3" s="135"/>
      <c r="F3" s="135"/>
      <c r="G3" s="139" t="s">
        <v>1</v>
      </c>
    </row>
    <row r="4" ht="18.75" customHeight="1" spans="1:7">
      <c r="A4" s="163" t="s">
        <v>180</v>
      </c>
      <c r="B4" s="163"/>
      <c r="C4" s="163" t="s">
        <v>55</v>
      </c>
      <c r="D4" s="163" t="s">
        <v>77</v>
      </c>
      <c r="E4" s="163"/>
      <c r="F4" s="163"/>
      <c r="G4" s="163" t="s">
        <v>78</v>
      </c>
    </row>
    <row r="5" ht="18.75" customHeight="1" spans="1:7">
      <c r="A5" s="163" t="s">
        <v>73</v>
      </c>
      <c r="B5" s="163" t="s">
        <v>74</v>
      </c>
      <c r="C5" s="163"/>
      <c r="D5" s="163" t="s">
        <v>58</v>
      </c>
      <c r="E5" s="163" t="s">
        <v>181</v>
      </c>
      <c r="F5" s="163" t="s">
        <v>182</v>
      </c>
      <c r="G5" s="163"/>
    </row>
    <row r="6" ht="18.75" customHeight="1" spans="1:7">
      <c r="A6" s="163" t="s">
        <v>84</v>
      </c>
      <c r="B6" s="163" t="s">
        <v>85</v>
      </c>
      <c r="C6" s="163" t="s">
        <v>86</v>
      </c>
      <c r="D6" s="163" t="s">
        <v>87</v>
      </c>
      <c r="E6" s="163" t="s">
        <v>88</v>
      </c>
      <c r="F6" s="163" t="s">
        <v>89</v>
      </c>
      <c r="G6" s="163" t="s">
        <v>90</v>
      </c>
    </row>
    <row r="7" ht="18.75" customHeight="1" spans="1:7">
      <c r="A7" s="164" t="s">
        <v>99</v>
      </c>
      <c r="B7" s="164" t="s">
        <v>100</v>
      </c>
      <c r="C7" s="165">
        <v>383725.42</v>
      </c>
      <c r="D7" s="165">
        <v>383725.42</v>
      </c>
      <c r="E7" s="165">
        <v>383025.42</v>
      </c>
      <c r="F7" s="165">
        <v>700</v>
      </c>
      <c r="G7" s="165"/>
    </row>
    <row r="8" ht="18.75" customHeight="1" outlineLevel="1" spans="1:7">
      <c r="A8" s="166" t="s">
        <v>101</v>
      </c>
      <c r="B8" s="166" t="s">
        <v>102</v>
      </c>
      <c r="C8" s="165">
        <v>367683.04</v>
      </c>
      <c r="D8" s="165">
        <v>367683.04</v>
      </c>
      <c r="E8" s="165">
        <v>366983.04</v>
      </c>
      <c r="F8" s="165">
        <v>700</v>
      </c>
      <c r="G8" s="165"/>
    </row>
    <row r="9" ht="18.75" customHeight="1" outlineLevel="2" spans="1:7">
      <c r="A9" s="167" t="s">
        <v>103</v>
      </c>
      <c r="B9" s="167" t="s">
        <v>104</v>
      </c>
      <c r="C9" s="165">
        <v>1000</v>
      </c>
      <c r="D9" s="165">
        <v>1000</v>
      </c>
      <c r="E9" s="165">
        <v>300</v>
      </c>
      <c r="F9" s="165">
        <v>700</v>
      </c>
      <c r="G9" s="165"/>
    </row>
    <row r="10" ht="45" customHeight="1" outlineLevel="2" spans="1:7">
      <c r="A10" s="167" t="s">
        <v>105</v>
      </c>
      <c r="B10" s="167" t="s">
        <v>106</v>
      </c>
      <c r="C10" s="165">
        <v>366683.04</v>
      </c>
      <c r="D10" s="165">
        <v>366683.04</v>
      </c>
      <c r="E10" s="165">
        <v>366683.04</v>
      </c>
      <c r="F10" s="165"/>
      <c r="G10" s="165"/>
    </row>
    <row r="11" ht="18.75" customHeight="1" outlineLevel="1" spans="1:7">
      <c r="A11" s="166" t="s">
        <v>107</v>
      </c>
      <c r="B11" s="166" t="s">
        <v>108</v>
      </c>
      <c r="C11" s="165">
        <v>16042.38</v>
      </c>
      <c r="D11" s="165">
        <v>16042.38</v>
      </c>
      <c r="E11" s="165">
        <v>16042.38</v>
      </c>
      <c r="F11" s="165"/>
      <c r="G11" s="165"/>
    </row>
    <row r="12" ht="39" customHeight="1" outlineLevel="2" spans="1:7">
      <c r="A12" s="167" t="s">
        <v>109</v>
      </c>
      <c r="B12" s="167" t="s">
        <v>108</v>
      </c>
      <c r="C12" s="165">
        <v>16042.38</v>
      </c>
      <c r="D12" s="165">
        <v>16042.38</v>
      </c>
      <c r="E12" s="165">
        <v>16042.38</v>
      </c>
      <c r="F12" s="165"/>
      <c r="G12" s="165"/>
    </row>
    <row r="13" ht="18.75" customHeight="1" spans="1:7">
      <c r="A13" s="164" t="s">
        <v>110</v>
      </c>
      <c r="B13" s="164" t="s">
        <v>111</v>
      </c>
      <c r="C13" s="165">
        <v>199262.31</v>
      </c>
      <c r="D13" s="165">
        <v>199262.31</v>
      </c>
      <c r="E13" s="165">
        <v>199262.31</v>
      </c>
      <c r="F13" s="165"/>
      <c r="G13" s="165"/>
    </row>
    <row r="14" ht="18.75" customHeight="1" outlineLevel="1" spans="1:7">
      <c r="A14" s="166" t="s">
        <v>112</v>
      </c>
      <c r="B14" s="166" t="s">
        <v>113</v>
      </c>
      <c r="C14" s="165">
        <v>199262.31</v>
      </c>
      <c r="D14" s="165">
        <v>199262.31</v>
      </c>
      <c r="E14" s="165">
        <v>199262.31</v>
      </c>
      <c r="F14" s="165"/>
      <c r="G14" s="165"/>
    </row>
    <row r="15" ht="18.75" customHeight="1" outlineLevel="2" spans="1:7">
      <c r="A15" s="167" t="s">
        <v>116</v>
      </c>
      <c r="B15" s="167" t="s">
        <v>117</v>
      </c>
      <c r="C15" s="165">
        <v>147589.68</v>
      </c>
      <c r="D15" s="165">
        <v>147589.68</v>
      </c>
      <c r="E15" s="165">
        <v>147589.68</v>
      </c>
      <c r="F15" s="165"/>
      <c r="G15" s="165"/>
    </row>
    <row r="16" ht="18.75" customHeight="1" outlineLevel="2" spans="1:7">
      <c r="A16" s="167" t="s">
        <v>118</v>
      </c>
      <c r="B16" s="167" t="s">
        <v>119</v>
      </c>
      <c r="C16" s="165">
        <v>47089.09</v>
      </c>
      <c r="D16" s="165">
        <v>47089.09</v>
      </c>
      <c r="E16" s="165">
        <v>47089.09</v>
      </c>
      <c r="F16" s="165"/>
      <c r="G16" s="165"/>
    </row>
    <row r="17" ht="45" customHeight="1" outlineLevel="2" spans="1:7">
      <c r="A17" s="167" t="s">
        <v>120</v>
      </c>
      <c r="B17" s="167" t="s">
        <v>121</v>
      </c>
      <c r="C17" s="165">
        <v>4583.54</v>
      </c>
      <c r="D17" s="165">
        <v>4583.54</v>
      </c>
      <c r="E17" s="165">
        <v>4583.54</v>
      </c>
      <c r="F17" s="165"/>
      <c r="G17" s="165"/>
    </row>
    <row r="18" ht="18.75" customHeight="1" spans="1:7">
      <c r="A18" s="164" t="s">
        <v>122</v>
      </c>
      <c r="B18" s="164" t="s">
        <v>123</v>
      </c>
      <c r="C18" s="165">
        <v>2731434</v>
      </c>
      <c r="D18" s="165">
        <v>2431434</v>
      </c>
      <c r="E18" s="165">
        <v>2297769</v>
      </c>
      <c r="F18" s="165">
        <v>133665</v>
      </c>
      <c r="G18" s="165">
        <v>300000</v>
      </c>
    </row>
    <row r="19" ht="18.75" customHeight="1" outlineLevel="1" spans="1:7">
      <c r="A19" s="166" t="s">
        <v>124</v>
      </c>
      <c r="B19" s="166" t="s">
        <v>125</v>
      </c>
      <c r="C19" s="165">
        <v>6000</v>
      </c>
      <c r="D19" s="165">
        <v>6000</v>
      </c>
      <c r="E19" s="165">
        <v>6000</v>
      </c>
      <c r="F19" s="165"/>
      <c r="G19" s="165"/>
    </row>
    <row r="20" ht="18.75" customHeight="1" outlineLevel="2" spans="1:7">
      <c r="A20" s="167" t="s">
        <v>126</v>
      </c>
      <c r="B20" s="167" t="s">
        <v>127</v>
      </c>
      <c r="C20" s="165">
        <v>6000</v>
      </c>
      <c r="D20" s="165">
        <v>6000</v>
      </c>
      <c r="E20" s="165">
        <v>6000</v>
      </c>
      <c r="F20" s="165"/>
      <c r="G20" s="165"/>
    </row>
    <row r="21" ht="18.75" customHeight="1" outlineLevel="1" spans="1:7">
      <c r="A21" s="166" t="s">
        <v>128</v>
      </c>
      <c r="B21" s="166" t="s">
        <v>129</v>
      </c>
      <c r="C21" s="165">
        <v>2725434</v>
      </c>
      <c r="D21" s="165">
        <v>2425434</v>
      </c>
      <c r="E21" s="165">
        <v>2291769</v>
      </c>
      <c r="F21" s="165">
        <v>133665</v>
      </c>
      <c r="G21" s="165">
        <v>300000</v>
      </c>
    </row>
    <row r="22" ht="18.75" customHeight="1" outlineLevel="2" spans="1:7">
      <c r="A22" s="167" t="s">
        <v>130</v>
      </c>
      <c r="B22" s="167" t="s">
        <v>127</v>
      </c>
      <c r="C22" s="165">
        <v>2425434</v>
      </c>
      <c r="D22" s="165">
        <v>2425434</v>
      </c>
      <c r="E22" s="165">
        <v>2291769</v>
      </c>
      <c r="F22" s="165">
        <v>133665</v>
      </c>
      <c r="G22" s="165"/>
    </row>
    <row r="23" ht="18.75" customHeight="1" outlineLevel="2" spans="1:7">
      <c r="A23" s="167" t="s">
        <v>131</v>
      </c>
      <c r="B23" s="167" t="s">
        <v>132</v>
      </c>
      <c r="C23" s="165">
        <v>300000</v>
      </c>
      <c r="D23" s="165"/>
      <c r="E23" s="165"/>
      <c r="F23" s="165"/>
      <c r="G23" s="165">
        <v>300000</v>
      </c>
    </row>
    <row r="24" ht="18.75" customHeight="1" spans="1:7">
      <c r="A24" s="164" t="s">
        <v>133</v>
      </c>
      <c r="B24" s="164" t="s">
        <v>134</v>
      </c>
      <c r="C24" s="165">
        <v>250272</v>
      </c>
      <c r="D24" s="165">
        <v>250272</v>
      </c>
      <c r="E24" s="165">
        <v>250272</v>
      </c>
      <c r="F24" s="165"/>
      <c r="G24" s="165"/>
    </row>
    <row r="25" ht="18.75" customHeight="1" outlineLevel="1" spans="1:7">
      <c r="A25" s="166" t="s">
        <v>135</v>
      </c>
      <c r="B25" s="166" t="s">
        <v>136</v>
      </c>
      <c r="C25" s="165">
        <v>250272</v>
      </c>
      <c r="D25" s="165">
        <v>250272</v>
      </c>
      <c r="E25" s="165">
        <v>250272</v>
      </c>
      <c r="F25" s="165"/>
      <c r="G25" s="165"/>
    </row>
    <row r="26" ht="18.75" customHeight="1" outlineLevel="2" spans="1:7">
      <c r="A26" s="167" t="s">
        <v>137</v>
      </c>
      <c r="B26" s="167" t="s">
        <v>138</v>
      </c>
      <c r="C26" s="165">
        <v>250272</v>
      </c>
      <c r="D26" s="165">
        <v>250272</v>
      </c>
      <c r="E26" s="165">
        <v>250272</v>
      </c>
      <c r="F26" s="165"/>
      <c r="G26" s="165"/>
    </row>
    <row r="27" ht="18.75" customHeight="1" spans="1:7">
      <c r="A27" s="163" t="s">
        <v>55</v>
      </c>
      <c r="B27" s="163"/>
      <c r="C27" s="165">
        <v>3564693.73</v>
      </c>
      <c r="D27" s="165">
        <v>3264693.73</v>
      </c>
      <c r="E27" s="165">
        <v>3130328.73</v>
      </c>
      <c r="F27" s="165">
        <v>134365</v>
      </c>
      <c r="G27" s="165">
        <v>300000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2"/>
      <c r="B1" s="152"/>
      <c r="C1" s="153"/>
      <c r="D1" s="1"/>
      <c r="E1" s="1"/>
      <c r="F1" s="154" t="s">
        <v>183</v>
      </c>
    </row>
    <row r="2" ht="33.75" customHeight="1" spans="1:6">
      <c r="A2" s="155" t="str">
        <f>"2026"&amp;"年一般公共预算“三公”经费支出预算表"</f>
        <v>2026年一般公共预算“三公”经费支出预算表</v>
      </c>
      <c r="B2" s="155"/>
      <c r="C2" s="155"/>
      <c r="D2" s="155"/>
      <c r="E2" s="155"/>
      <c r="F2" s="155"/>
    </row>
    <row r="3" ht="21.75" customHeight="1" spans="1:6">
      <c r="A3" s="156" t="str">
        <f>"单位名称："&amp;"陇川县麻栗坝水库管理局"</f>
        <v>单位名称：陇川县麻栗坝水库管理局</v>
      </c>
      <c r="B3" s="152"/>
      <c r="C3" s="153"/>
      <c r="D3" s="3"/>
      <c r="E3" s="1"/>
      <c r="F3" s="154" t="s">
        <v>1</v>
      </c>
    </row>
    <row r="4" ht="19.5" customHeight="1" spans="1:6">
      <c r="A4" s="11" t="s">
        <v>184</v>
      </c>
      <c r="B4" s="74" t="s">
        <v>185</v>
      </c>
      <c r="C4" s="12" t="s">
        <v>186</v>
      </c>
      <c r="D4" s="13"/>
      <c r="E4" s="14"/>
      <c r="F4" s="74" t="s">
        <v>187</v>
      </c>
    </row>
    <row r="5" ht="19.5" customHeight="1" spans="1:6">
      <c r="A5" s="18"/>
      <c r="B5" s="77"/>
      <c r="C5" s="34" t="s">
        <v>58</v>
      </c>
      <c r="D5" s="34" t="s">
        <v>188</v>
      </c>
      <c r="E5" s="34" t="s">
        <v>189</v>
      </c>
      <c r="F5" s="77"/>
    </row>
    <row r="6" ht="18.75" customHeight="1" spans="1:6">
      <c r="A6" s="157">
        <v>1</v>
      </c>
      <c r="B6" s="157">
        <v>2</v>
      </c>
      <c r="C6" s="158">
        <v>3</v>
      </c>
      <c r="D6" s="157">
        <v>4</v>
      </c>
      <c r="E6" s="157">
        <v>5</v>
      </c>
      <c r="F6" s="157">
        <v>6</v>
      </c>
    </row>
    <row r="7" ht="24.75" customHeight="1" spans="1:6">
      <c r="A7" s="159">
        <v>2000</v>
      </c>
      <c r="B7" s="159"/>
      <c r="C7" s="160"/>
      <c r="D7" s="159"/>
      <c r="E7" s="159"/>
      <c r="F7" s="159">
        <v>2000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7"/>
  <sheetViews>
    <sheetView showZeros="0" workbookViewId="0">
      <selection activeCell="X8" sqref="X8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51" t="s">
        <v>190</v>
      </c>
      <c r="U1" s="151"/>
      <c r="V1" s="151"/>
      <c r="W1" s="151"/>
    </row>
    <row r="2" ht="45.75" customHeight="1" spans="1:23">
      <c r="A2" s="148" t="str">
        <f>"2026"&amp;"年部门基本支出预算表"</f>
        <v>2026年部门基本支出预算表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ht="18.75" customHeight="1" spans="1:23">
      <c r="A3" s="147" t="str">
        <f>"单位名称："&amp;"陇川县麻栗坝水库管理局"</f>
        <v>单位名称：陇川县麻栗坝水库管理局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1" t="s">
        <v>1</v>
      </c>
      <c r="U3" s="151"/>
      <c r="V3" s="151"/>
      <c r="W3" s="151"/>
    </row>
    <row r="4" ht="18.75" customHeight="1" spans="1:23">
      <c r="A4" s="149" t="s">
        <v>191</v>
      </c>
      <c r="B4" s="149" t="s">
        <v>192</v>
      </c>
      <c r="C4" s="149" t="s">
        <v>193</v>
      </c>
      <c r="D4" s="149" t="s">
        <v>194</v>
      </c>
      <c r="E4" s="149" t="s">
        <v>195</v>
      </c>
      <c r="F4" s="149" t="s">
        <v>196</v>
      </c>
      <c r="G4" s="149" t="s">
        <v>197</v>
      </c>
      <c r="H4" s="149" t="s">
        <v>198</v>
      </c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</row>
    <row r="5" ht="28.3" customHeight="1" spans="1:23">
      <c r="A5" s="149"/>
      <c r="B5" s="149"/>
      <c r="C5" s="149"/>
      <c r="D5" s="149"/>
      <c r="E5" s="149"/>
      <c r="F5" s="149"/>
      <c r="G5" s="149"/>
      <c r="H5" s="149" t="s">
        <v>199</v>
      </c>
      <c r="I5" s="149" t="s">
        <v>59</v>
      </c>
      <c r="J5" s="149" t="s">
        <v>200</v>
      </c>
      <c r="K5" s="149" t="s">
        <v>201</v>
      </c>
      <c r="L5" s="149" t="s">
        <v>202</v>
      </c>
      <c r="M5" s="149" t="s">
        <v>203</v>
      </c>
      <c r="N5" s="149" t="s">
        <v>204</v>
      </c>
      <c r="O5" s="149" t="s">
        <v>60</v>
      </c>
      <c r="P5" s="149" t="s">
        <v>61</v>
      </c>
      <c r="Q5" s="149" t="s">
        <v>62</v>
      </c>
      <c r="R5" s="149" t="s">
        <v>76</v>
      </c>
      <c r="S5" s="149"/>
      <c r="T5" s="149"/>
      <c r="U5" s="149"/>
      <c r="V5" s="149"/>
      <c r="W5" s="149"/>
    </row>
    <row r="6" ht="24" customHeight="1" spans="1:23">
      <c r="A6" s="149"/>
      <c r="B6" s="149"/>
      <c r="C6" s="149"/>
      <c r="D6" s="149"/>
      <c r="E6" s="149"/>
      <c r="F6" s="149"/>
      <c r="G6" s="149"/>
      <c r="H6" s="149"/>
      <c r="I6" s="149" t="s">
        <v>205</v>
      </c>
      <c r="J6" s="149" t="s">
        <v>200</v>
      </c>
      <c r="K6" s="149" t="s">
        <v>201</v>
      </c>
      <c r="L6" s="149" t="s">
        <v>202</v>
      </c>
      <c r="M6" s="149" t="s">
        <v>203</v>
      </c>
      <c r="N6" s="149" t="s">
        <v>59</v>
      </c>
      <c r="O6" s="149" t="s">
        <v>60</v>
      </c>
      <c r="P6" s="149" t="s">
        <v>61</v>
      </c>
      <c r="Q6" s="149"/>
      <c r="R6" s="149" t="s">
        <v>58</v>
      </c>
      <c r="S6" s="149" t="s">
        <v>65</v>
      </c>
      <c r="T6" s="149" t="s">
        <v>66</v>
      </c>
      <c r="U6" s="149" t="s">
        <v>67</v>
      </c>
      <c r="V6" s="149" t="s">
        <v>68</v>
      </c>
      <c r="W6" s="149" t="s">
        <v>69</v>
      </c>
    </row>
    <row r="7" ht="117" customHeight="1" spans="1:23">
      <c r="A7" s="149"/>
      <c r="B7" s="149"/>
      <c r="C7" s="149"/>
      <c r="D7" s="149"/>
      <c r="E7" s="149"/>
      <c r="F7" s="149"/>
      <c r="G7" s="149"/>
      <c r="H7" s="149"/>
      <c r="I7" s="149" t="s">
        <v>58</v>
      </c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</row>
    <row r="8" ht="18.75" customHeight="1" spans="1:23">
      <c r="A8" s="149" t="s">
        <v>84</v>
      </c>
      <c r="B8" s="149" t="s">
        <v>85</v>
      </c>
      <c r="C8" s="149" t="s">
        <v>86</v>
      </c>
      <c r="D8" s="149" t="s">
        <v>87</v>
      </c>
      <c r="E8" s="149" t="s">
        <v>88</v>
      </c>
      <c r="F8" s="149" t="s">
        <v>89</v>
      </c>
      <c r="G8" s="149" t="s">
        <v>90</v>
      </c>
      <c r="H8" s="149" t="s">
        <v>91</v>
      </c>
      <c r="I8" s="149" t="s">
        <v>92</v>
      </c>
      <c r="J8" s="149" t="s">
        <v>93</v>
      </c>
      <c r="K8" s="149" t="s">
        <v>94</v>
      </c>
      <c r="L8" s="149" t="s">
        <v>95</v>
      </c>
      <c r="M8" s="149" t="s">
        <v>96</v>
      </c>
      <c r="N8" s="149" t="s">
        <v>97</v>
      </c>
      <c r="O8" s="149" t="s">
        <v>98</v>
      </c>
      <c r="P8" s="149" t="s">
        <v>206</v>
      </c>
      <c r="Q8" s="149" t="s">
        <v>207</v>
      </c>
      <c r="R8" s="149" t="s">
        <v>208</v>
      </c>
      <c r="S8" s="149" t="s">
        <v>209</v>
      </c>
      <c r="T8" s="149" t="s">
        <v>210</v>
      </c>
      <c r="U8" s="149" t="s">
        <v>211</v>
      </c>
      <c r="V8" s="149" t="s">
        <v>212</v>
      </c>
      <c r="W8" s="149" t="s">
        <v>213</v>
      </c>
    </row>
    <row r="9" ht="53.25" customHeight="1" spans="1:23">
      <c r="A9" s="144" t="s">
        <v>71</v>
      </c>
      <c r="B9" s="144"/>
      <c r="C9" s="144"/>
      <c r="D9" s="144"/>
      <c r="E9" s="144"/>
      <c r="F9" s="144"/>
      <c r="G9" s="144"/>
      <c r="H9" s="146">
        <v>3264693.73</v>
      </c>
      <c r="I9" s="146">
        <v>3264693.73</v>
      </c>
      <c r="J9" s="146"/>
      <c r="K9" s="146"/>
      <c r="L9" s="146">
        <v>3264693.73</v>
      </c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</row>
    <row r="10" ht="53.25" customHeight="1" outlineLevel="1" spans="1:23">
      <c r="A10" s="144" t="s">
        <v>71</v>
      </c>
      <c r="B10" s="144" t="s">
        <v>214</v>
      </c>
      <c r="C10" s="144" t="s">
        <v>215</v>
      </c>
      <c r="D10" s="144" t="s">
        <v>130</v>
      </c>
      <c r="E10" s="144" t="s">
        <v>127</v>
      </c>
      <c r="F10" s="144" t="s">
        <v>216</v>
      </c>
      <c r="G10" s="144" t="s">
        <v>217</v>
      </c>
      <c r="H10" s="146">
        <v>1045548</v>
      </c>
      <c r="I10" s="146">
        <v>1045548</v>
      </c>
      <c r="J10" s="146"/>
      <c r="K10" s="146"/>
      <c r="L10" s="146">
        <v>1045548</v>
      </c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</row>
    <row r="11" ht="53.25" customHeight="1" outlineLevel="1" spans="1:23">
      <c r="A11" s="144" t="s">
        <v>71</v>
      </c>
      <c r="B11" s="144" t="s">
        <v>214</v>
      </c>
      <c r="C11" s="144" t="s">
        <v>215</v>
      </c>
      <c r="D11" s="144" t="s">
        <v>130</v>
      </c>
      <c r="E11" s="144" t="s">
        <v>127</v>
      </c>
      <c r="F11" s="144" t="s">
        <v>218</v>
      </c>
      <c r="G11" s="144" t="s">
        <v>219</v>
      </c>
      <c r="H11" s="146">
        <v>111900</v>
      </c>
      <c r="I11" s="146">
        <v>111900</v>
      </c>
      <c r="J11" s="146"/>
      <c r="K11" s="146"/>
      <c r="L11" s="146">
        <v>111900</v>
      </c>
      <c r="M11" s="144"/>
      <c r="N11" s="146"/>
      <c r="O11" s="146"/>
      <c r="P11" s="146"/>
      <c r="Q11" s="146"/>
      <c r="R11" s="146"/>
      <c r="S11" s="146"/>
      <c r="T11" s="146"/>
      <c r="U11" s="146"/>
      <c r="V11" s="146"/>
      <c r="W11" s="146"/>
    </row>
    <row r="12" ht="53.25" customHeight="1" outlineLevel="1" spans="1:23">
      <c r="A12" s="144" t="s">
        <v>71</v>
      </c>
      <c r="B12" s="144" t="s">
        <v>220</v>
      </c>
      <c r="C12" s="144" t="s">
        <v>221</v>
      </c>
      <c r="D12" s="144" t="s">
        <v>126</v>
      </c>
      <c r="E12" s="144" t="s">
        <v>127</v>
      </c>
      <c r="F12" s="144" t="s">
        <v>222</v>
      </c>
      <c r="G12" s="144" t="s">
        <v>223</v>
      </c>
      <c r="H12" s="146">
        <v>6000</v>
      </c>
      <c r="I12" s="146">
        <v>6000</v>
      </c>
      <c r="J12" s="146"/>
      <c r="K12" s="146"/>
      <c r="L12" s="146">
        <v>6000</v>
      </c>
      <c r="M12" s="144"/>
      <c r="N12" s="146"/>
      <c r="O12" s="146"/>
      <c r="P12" s="146"/>
      <c r="Q12" s="146"/>
      <c r="R12" s="146"/>
      <c r="S12" s="146"/>
      <c r="T12" s="146"/>
      <c r="U12" s="146"/>
      <c r="V12" s="146"/>
      <c r="W12" s="146"/>
    </row>
    <row r="13" ht="53.25" customHeight="1" outlineLevel="1" spans="1:23">
      <c r="A13" s="144" t="s">
        <v>71</v>
      </c>
      <c r="B13" s="144" t="s">
        <v>214</v>
      </c>
      <c r="C13" s="144" t="s">
        <v>215</v>
      </c>
      <c r="D13" s="144" t="s">
        <v>130</v>
      </c>
      <c r="E13" s="144" t="s">
        <v>127</v>
      </c>
      <c r="F13" s="144" t="s">
        <v>222</v>
      </c>
      <c r="G13" s="144" t="s">
        <v>223</v>
      </c>
      <c r="H13" s="146">
        <v>87129</v>
      </c>
      <c r="I13" s="146">
        <v>87129</v>
      </c>
      <c r="J13" s="146"/>
      <c r="K13" s="146"/>
      <c r="L13" s="146">
        <v>87129</v>
      </c>
      <c r="M13" s="144"/>
      <c r="N13" s="146"/>
      <c r="O13" s="146"/>
      <c r="P13" s="146"/>
      <c r="Q13" s="146"/>
      <c r="R13" s="146"/>
      <c r="S13" s="146"/>
      <c r="T13" s="146"/>
      <c r="U13" s="146"/>
      <c r="V13" s="146"/>
      <c r="W13" s="146"/>
    </row>
    <row r="14" ht="53.25" customHeight="1" outlineLevel="1" spans="1:23">
      <c r="A14" s="144" t="s">
        <v>71</v>
      </c>
      <c r="B14" s="144" t="s">
        <v>214</v>
      </c>
      <c r="C14" s="144" t="s">
        <v>215</v>
      </c>
      <c r="D14" s="144" t="s">
        <v>130</v>
      </c>
      <c r="E14" s="144" t="s">
        <v>127</v>
      </c>
      <c r="F14" s="144" t="s">
        <v>222</v>
      </c>
      <c r="G14" s="144" t="s">
        <v>223</v>
      </c>
      <c r="H14" s="146">
        <v>287820</v>
      </c>
      <c r="I14" s="146">
        <v>287820</v>
      </c>
      <c r="J14" s="146"/>
      <c r="K14" s="146"/>
      <c r="L14" s="146">
        <v>287820</v>
      </c>
      <c r="M14" s="144"/>
      <c r="N14" s="146"/>
      <c r="O14" s="146"/>
      <c r="P14" s="146"/>
      <c r="Q14" s="146"/>
      <c r="R14" s="146"/>
      <c r="S14" s="146"/>
      <c r="T14" s="146"/>
      <c r="U14" s="146"/>
      <c r="V14" s="146"/>
      <c r="W14" s="146"/>
    </row>
    <row r="15" ht="53.25" customHeight="1" outlineLevel="1" spans="1:23">
      <c r="A15" s="144" t="s">
        <v>71</v>
      </c>
      <c r="B15" s="144" t="s">
        <v>214</v>
      </c>
      <c r="C15" s="144" t="s">
        <v>215</v>
      </c>
      <c r="D15" s="144" t="s">
        <v>130</v>
      </c>
      <c r="E15" s="144" t="s">
        <v>127</v>
      </c>
      <c r="F15" s="144" t="s">
        <v>222</v>
      </c>
      <c r="G15" s="144" t="s">
        <v>223</v>
      </c>
      <c r="H15" s="146">
        <v>228960</v>
      </c>
      <c r="I15" s="146">
        <v>228960</v>
      </c>
      <c r="J15" s="146"/>
      <c r="K15" s="146"/>
      <c r="L15" s="146">
        <v>228960</v>
      </c>
      <c r="M15" s="144"/>
      <c r="N15" s="146"/>
      <c r="O15" s="146"/>
      <c r="P15" s="146"/>
      <c r="Q15" s="146"/>
      <c r="R15" s="146"/>
      <c r="S15" s="146"/>
      <c r="T15" s="146"/>
      <c r="U15" s="146"/>
      <c r="V15" s="146"/>
      <c r="W15" s="146"/>
    </row>
    <row r="16" ht="53.25" customHeight="1" outlineLevel="1" spans="1:23">
      <c r="A16" s="144" t="s">
        <v>71</v>
      </c>
      <c r="B16" s="144" t="s">
        <v>224</v>
      </c>
      <c r="C16" s="144" t="s">
        <v>225</v>
      </c>
      <c r="D16" s="144" t="s">
        <v>130</v>
      </c>
      <c r="E16" s="144" t="s">
        <v>127</v>
      </c>
      <c r="F16" s="144" t="s">
        <v>222</v>
      </c>
      <c r="G16" s="144" t="s">
        <v>223</v>
      </c>
      <c r="H16" s="146">
        <v>530412</v>
      </c>
      <c r="I16" s="146">
        <v>530412</v>
      </c>
      <c r="J16" s="146"/>
      <c r="K16" s="146"/>
      <c r="L16" s="146">
        <v>530412</v>
      </c>
      <c r="M16" s="144"/>
      <c r="N16" s="146"/>
      <c r="O16" s="146"/>
      <c r="P16" s="146"/>
      <c r="Q16" s="146"/>
      <c r="R16" s="146"/>
      <c r="S16" s="146"/>
      <c r="T16" s="146"/>
      <c r="U16" s="146"/>
      <c r="V16" s="146"/>
      <c r="W16" s="146"/>
    </row>
    <row r="17" ht="53.25" customHeight="1" outlineLevel="1" spans="1:23">
      <c r="A17" s="144" t="s">
        <v>71</v>
      </c>
      <c r="B17" s="144" t="s">
        <v>226</v>
      </c>
      <c r="C17" s="144" t="s">
        <v>227</v>
      </c>
      <c r="D17" s="144" t="s">
        <v>105</v>
      </c>
      <c r="E17" s="144" t="s">
        <v>106</v>
      </c>
      <c r="F17" s="144" t="s">
        <v>228</v>
      </c>
      <c r="G17" s="144" t="s">
        <v>229</v>
      </c>
      <c r="H17" s="146">
        <v>366683.04</v>
      </c>
      <c r="I17" s="146">
        <v>366683.04</v>
      </c>
      <c r="J17" s="146"/>
      <c r="K17" s="146"/>
      <c r="L17" s="146">
        <v>366683.04</v>
      </c>
      <c r="M17" s="144"/>
      <c r="N17" s="146"/>
      <c r="O17" s="146"/>
      <c r="P17" s="146"/>
      <c r="Q17" s="146"/>
      <c r="R17" s="146"/>
      <c r="S17" s="146"/>
      <c r="T17" s="146"/>
      <c r="U17" s="146"/>
      <c r="V17" s="146"/>
      <c r="W17" s="146"/>
    </row>
    <row r="18" ht="53.25" customHeight="1" outlineLevel="1" spans="1:23">
      <c r="A18" s="144" t="s">
        <v>71</v>
      </c>
      <c r="B18" s="144" t="s">
        <v>226</v>
      </c>
      <c r="C18" s="144" t="s">
        <v>227</v>
      </c>
      <c r="D18" s="144" t="s">
        <v>105</v>
      </c>
      <c r="E18" s="144" t="s">
        <v>106</v>
      </c>
      <c r="F18" s="144" t="s">
        <v>228</v>
      </c>
      <c r="G18" s="144" t="s">
        <v>229</v>
      </c>
      <c r="H18" s="146"/>
      <c r="I18" s="146"/>
      <c r="J18" s="146"/>
      <c r="K18" s="146"/>
      <c r="L18" s="146"/>
      <c r="M18" s="144"/>
      <c r="N18" s="146"/>
      <c r="O18" s="146"/>
      <c r="P18" s="146"/>
      <c r="Q18" s="146"/>
      <c r="R18" s="146"/>
      <c r="S18" s="146"/>
      <c r="T18" s="146"/>
      <c r="U18" s="146"/>
      <c r="V18" s="146"/>
      <c r="W18" s="146"/>
    </row>
    <row r="19" ht="53.25" customHeight="1" outlineLevel="1" spans="1:23">
      <c r="A19" s="144" t="s">
        <v>71</v>
      </c>
      <c r="B19" s="144" t="s">
        <v>226</v>
      </c>
      <c r="C19" s="144" t="s">
        <v>227</v>
      </c>
      <c r="D19" s="144" t="s">
        <v>114</v>
      </c>
      <c r="E19" s="144" t="s">
        <v>115</v>
      </c>
      <c r="F19" s="144" t="s">
        <v>230</v>
      </c>
      <c r="G19" s="144" t="s">
        <v>231</v>
      </c>
      <c r="H19" s="146"/>
      <c r="I19" s="146"/>
      <c r="J19" s="146"/>
      <c r="K19" s="146"/>
      <c r="L19" s="146"/>
      <c r="M19" s="144"/>
      <c r="N19" s="146"/>
      <c r="O19" s="146"/>
      <c r="P19" s="146"/>
      <c r="Q19" s="146"/>
      <c r="R19" s="146"/>
      <c r="S19" s="146"/>
      <c r="T19" s="146"/>
      <c r="U19" s="146"/>
      <c r="V19" s="146"/>
      <c r="W19" s="146"/>
    </row>
    <row r="20" ht="53.25" customHeight="1" outlineLevel="1" spans="1:23">
      <c r="A20" s="144" t="s">
        <v>71</v>
      </c>
      <c r="B20" s="144" t="s">
        <v>226</v>
      </c>
      <c r="C20" s="144" t="s">
        <v>227</v>
      </c>
      <c r="D20" s="144" t="s">
        <v>116</v>
      </c>
      <c r="E20" s="144" t="s">
        <v>117</v>
      </c>
      <c r="F20" s="144" t="s">
        <v>230</v>
      </c>
      <c r="G20" s="144" t="s">
        <v>231</v>
      </c>
      <c r="H20" s="146">
        <v>137506.14</v>
      </c>
      <c r="I20" s="146">
        <v>137506.14</v>
      </c>
      <c r="J20" s="146"/>
      <c r="K20" s="146"/>
      <c r="L20" s="146">
        <v>137506.14</v>
      </c>
      <c r="M20" s="144"/>
      <c r="N20" s="146"/>
      <c r="O20" s="146"/>
      <c r="P20" s="146"/>
      <c r="Q20" s="146"/>
      <c r="R20" s="146"/>
      <c r="S20" s="146"/>
      <c r="T20" s="146"/>
      <c r="U20" s="146"/>
      <c r="V20" s="146"/>
      <c r="W20" s="146"/>
    </row>
    <row r="21" ht="53.25" customHeight="1" outlineLevel="1" spans="1:23">
      <c r="A21" s="144" t="s">
        <v>71</v>
      </c>
      <c r="B21" s="144" t="s">
        <v>226</v>
      </c>
      <c r="C21" s="144" t="s">
        <v>227</v>
      </c>
      <c r="D21" s="144" t="s">
        <v>114</v>
      </c>
      <c r="E21" s="144" t="s">
        <v>115</v>
      </c>
      <c r="F21" s="144" t="s">
        <v>230</v>
      </c>
      <c r="G21" s="144" t="s">
        <v>231</v>
      </c>
      <c r="H21" s="146"/>
      <c r="I21" s="146"/>
      <c r="J21" s="146"/>
      <c r="K21" s="146"/>
      <c r="L21" s="146"/>
      <c r="M21" s="144"/>
      <c r="N21" s="146"/>
      <c r="O21" s="146"/>
      <c r="P21" s="146"/>
      <c r="Q21" s="146"/>
      <c r="R21" s="146"/>
      <c r="S21" s="146"/>
      <c r="T21" s="146"/>
      <c r="U21" s="146"/>
      <c r="V21" s="146"/>
      <c r="W21" s="146"/>
    </row>
    <row r="22" ht="53.25" customHeight="1" outlineLevel="1" spans="1:23">
      <c r="A22" s="144" t="s">
        <v>71</v>
      </c>
      <c r="B22" s="144" t="s">
        <v>226</v>
      </c>
      <c r="C22" s="144" t="s">
        <v>227</v>
      </c>
      <c r="D22" s="144" t="s">
        <v>116</v>
      </c>
      <c r="E22" s="144" t="s">
        <v>117</v>
      </c>
      <c r="F22" s="144" t="s">
        <v>230</v>
      </c>
      <c r="G22" s="144" t="s">
        <v>231</v>
      </c>
      <c r="H22" s="146">
        <v>4583.54</v>
      </c>
      <c r="I22" s="146">
        <v>4583.54</v>
      </c>
      <c r="J22" s="146"/>
      <c r="K22" s="146"/>
      <c r="L22" s="146">
        <v>4583.54</v>
      </c>
      <c r="M22" s="144"/>
      <c r="N22" s="146"/>
      <c r="O22" s="146"/>
      <c r="P22" s="146"/>
      <c r="Q22" s="146"/>
      <c r="R22" s="146"/>
      <c r="S22" s="146"/>
      <c r="T22" s="146"/>
      <c r="U22" s="146"/>
      <c r="V22" s="146"/>
      <c r="W22" s="146"/>
    </row>
    <row r="23" ht="53.25" customHeight="1" outlineLevel="1" spans="1:23">
      <c r="A23" s="144" t="s">
        <v>71</v>
      </c>
      <c r="B23" s="144" t="s">
        <v>226</v>
      </c>
      <c r="C23" s="144" t="s">
        <v>227</v>
      </c>
      <c r="D23" s="144" t="s">
        <v>116</v>
      </c>
      <c r="E23" s="144" t="s">
        <v>117</v>
      </c>
      <c r="F23" s="144" t="s">
        <v>230</v>
      </c>
      <c r="G23" s="144" t="s">
        <v>231</v>
      </c>
      <c r="H23" s="146">
        <v>5500</v>
      </c>
      <c r="I23" s="146">
        <v>5500</v>
      </c>
      <c r="J23" s="146"/>
      <c r="K23" s="146"/>
      <c r="L23" s="146">
        <v>5500</v>
      </c>
      <c r="M23" s="144"/>
      <c r="N23" s="146"/>
      <c r="O23" s="146"/>
      <c r="P23" s="146"/>
      <c r="Q23" s="146"/>
      <c r="R23" s="146"/>
      <c r="S23" s="146"/>
      <c r="T23" s="146"/>
      <c r="U23" s="146"/>
      <c r="V23" s="146"/>
      <c r="W23" s="146"/>
    </row>
    <row r="24" ht="53.25" customHeight="1" outlineLevel="1" spans="1:23">
      <c r="A24" s="144" t="s">
        <v>71</v>
      </c>
      <c r="B24" s="144" t="s">
        <v>226</v>
      </c>
      <c r="C24" s="144" t="s">
        <v>227</v>
      </c>
      <c r="D24" s="144" t="s">
        <v>114</v>
      </c>
      <c r="E24" s="144" t="s">
        <v>115</v>
      </c>
      <c r="F24" s="144" t="s">
        <v>230</v>
      </c>
      <c r="G24" s="144" t="s">
        <v>231</v>
      </c>
      <c r="H24" s="146"/>
      <c r="I24" s="146"/>
      <c r="J24" s="146"/>
      <c r="K24" s="146"/>
      <c r="L24" s="146"/>
      <c r="M24" s="144"/>
      <c r="N24" s="146"/>
      <c r="O24" s="146"/>
      <c r="P24" s="146"/>
      <c r="Q24" s="146"/>
      <c r="R24" s="146"/>
      <c r="S24" s="146"/>
      <c r="T24" s="146"/>
      <c r="U24" s="146"/>
      <c r="V24" s="146"/>
      <c r="W24" s="146"/>
    </row>
    <row r="25" ht="53.25" customHeight="1" outlineLevel="1" spans="1:23">
      <c r="A25" s="144" t="s">
        <v>71</v>
      </c>
      <c r="B25" s="144" t="s">
        <v>226</v>
      </c>
      <c r="C25" s="144" t="s">
        <v>227</v>
      </c>
      <c r="D25" s="144" t="s">
        <v>120</v>
      </c>
      <c r="E25" s="144" t="s">
        <v>121</v>
      </c>
      <c r="F25" s="144" t="s">
        <v>232</v>
      </c>
      <c r="G25" s="144" t="s">
        <v>233</v>
      </c>
      <c r="H25" s="146">
        <v>4583.54</v>
      </c>
      <c r="I25" s="146">
        <v>4583.54</v>
      </c>
      <c r="J25" s="146"/>
      <c r="K25" s="146"/>
      <c r="L25" s="146">
        <v>4583.54</v>
      </c>
      <c r="M25" s="144"/>
      <c r="N25" s="146"/>
      <c r="O25" s="146"/>
      <c r="P25" s="146"/>
      <c r="Q25" s="146"/>
      <c r="R25" s="146"/>
      <c r="S25" s="146"/>
      <c r="T25" s="146"/>
      <c r="U25" s="146"/>
      <c r="V25" s="146"/>
      <c r="W25" s="146"/>
    </row>
    <row r="26" ht="53.25" customHeight="1" outlineLevel="1" spans="1:23">
      <c r="A26" s="144" t="s">
        <v>71</v>
      </c>
      <c r="B26" s="144" t="s">
        <v>226</v>
      </c>
      <c r="C26" s="144" t="s">
        <v>227</v>
      </c>
      <c r="D26" s="144" t="s">
        <v>109</v>
      </c>
      <c r="E26" s="144" t="s">
        <v>108</v>
      </c>
      <c r="F26" s="144" t="s">
        <v>232</v>
      </c>
      <c r="G26" s="144" t="s">
        <v>233</v>
      </c>
      <c r="H26" s="146">
        <v>16042.38</v>
      </c>
      <c r="I26" s="146">
        <v>16042.38</v>
      </c>
      <c r="J26" s="146"/>
      <c r="K26" s="146"/>
      <c r="L26" s="146">
        <v>16042.38</v>
      </c>
      <c r="M26" s="144"/>
      <c r="N26" s="146"/>
      <c r="O26" s="146"/>
      <c r="P26" s="146"/>
      <c r="Q26" s="146"/>
      <c r="R26" s="146"/>
      <c r="S26" s="146"/>
      <c r="T26" s="146"/>
      <c r="U26" s="146"/>
      <c r="V26" s="146"/>
      <c r="W26" s="146"/>
    </row>
    <row r="27" ht="53.25" customHeight="1" outlineLevel="1" spans="1:23">
      <c r="A27" s="144" t="s">
        <v>71</v>
      </c>
      <c r="B27" s="144" t="s">
        <v>226</v>
      </c>
      <c r="C27" s="144" t="s">
        <v>227</v>
      </c>
      <c r="D27" s="144" t="s">
        <v>118</v>
      </c>
      <c r="E27" s="144" t="s">
        <v>119</v>
      </c>
      <c r="F27" s="144" t="s">
        <v>234</v>
      </c>
      <c r="G27" s="144" t="s">
        <v>235</v>
      </c>
      <c r="H27" s="146">
        <v>1253.71</v>
      </c>
      <c r="I27" s="146">
        <v>1253.71</v>
      </c>
      <c r="J27" s="146"/>
      <c r="K27" s="146"/>
      <c r="L27" s="146">
        <v>1253.71</v>
      </c>
      <c r="M27" s="144"/>
      <c r="N27" s="146"/>
      <c r="O27" s="146"/>
      <c r="P27" s="146"/>
      <c r="Q27" s="146"/>
      <c r="R27" s="146"/>
      <c r="S27" s="146"/>
      <c r="T27" s="146"/>
      <c r="U27" s="146"/>
      <c r="V27" s="146"/>
      <c r="W27" s="146"/>
    </row>
    <row r="28" ht="53.25" customHeight="1" outlineLevel="1" spans="1:23">
      <c r="A28" s="144" t="s">
        <v>71</v>
      </c>
      <c r="B28" s="144" t="s">
        <v>226</v>
      </c>
      <c r="C28" s="144" t="s">
        <v>227</v>
      </c>
      <c r="D28" s="144" t="s">
        <v>118</v>
      </c>
      <c r="E28" s="144" t="s">
        <v>119</v>
      </c>
      <c r="F28" s="144" t="s">
        <v>234</v>
      </c>
      <c r="G28" s="144" t="s">
        <v>235</v>
      </c>
      <c r="H28" s="146">
        <v>45835.38</v>
      </c>
      <c r="I28" s="146">
        <v>45835.38</v>
      </c>
      <c r="J28" s="146"/>
      <c r="K28" s="146"/>
      <c r="L28" s="146">
        <v>45835.38</v>
      </c>
      <c r="M28" s="144"/>
      <c r="N28" s="146"/>
      <c r="O28" s="146"/>
      <c r="P28" s="146"/>
      <c r="Q28" s="146"/>
      <c r="R28" s="146"/>
      <c r="S28" s="146"/>
      <c r="T28" s="146"/>
      <c r="U28" s="146"/>
      <c r="V28" s="146"/>
      <c r="W28" s="146"/>
    </row>
    <row r="29" ht="53.25" customHeight="1" outlineLevel="1" spans="1:23">
      <c r="A29" s="144" t="s">
        <v>71</v>
      </c>
      <c r="B29" s="144" t="s">
        <v>236</v>
      </c>
      <c r="C29" s="144" t="s">
        <v>138</v>
      </c>
      <c r="D29" s="144" t="s">
        <v>137</v>
      </c>
      <c r="E29" s="144" t="s">
        <v>138</v>
      </c>
      <c r="F29" s="144" t="s">
        <v>237</v>
      </c>
      <c r="G29" s="144" t="s">
        <v>138</v>
      </c>
      <c r="H29" s="146">
        <v>250272</v>
      </c>
      <c r="I29" s="146">
        <v>250272</v>
      </c>
      <c r="J29" s="146"/>
      <c r="K29" s="146"/>
      <c r="L29" s="146">
        <v>250272</v>
      </c>
      <c r="M29" s="144"/>
      <c r="N29" s="146"/>
      <c r="O29" s="146"/>
      <c r="P29" s="146"/>
      <c r="Q29" s="146"/>
      <c r="R29" s="146"/>
      <c r="S29" s="146"/>
      <c r="T29" s="146"/>
      <c r="U29" s="146"/>
      <c r="V29" s="146"/>
      <c r="W29" s="146"/>
    </row>
    <row r="30" ht="53.25" customHeight="1" outlineLevel="1" spans="1:23">
      <c r="A30" s="144" t="s">
        <v>71</v>
      </c>
      <c r="B30" s="144" t="s">
        <v>238</v>
      </c>
      <c r="C30" s="144" t="s">
        <v>239</v>
      </c>
      <c r="D30" s="144" t="s">
        <v>130</v>
      </c>
      <c r="E30" s="144" t="s">
        <v>127</v>
      </c>
      <c r="F30" s="144" t="s">
        <v>240</v>
      </c>
      <c r="G30" s="144" t="s">
        <v>241</v>
      </c>
      <c r="H30" s="146">
        <v>80000</v>
      </c>
      <c r="I30" s="146">
        <v>80000</v>
      </c>
      <c r="J30" s="146"/>
      <c r="K30" s="146"/>
      <c r="L30" s="146">
        <v>80000</v>
      </c>
      <c r="M30" s="144"/>
      <c r="N30" s="146"/>
      <c r="O30" s="146"/>
      <c r="P30" s="146"/>
      <c r="Q30" s="146"/>
      <c r="R30" s="146"/>
      <c r="S30" s="146"/>
      <c r="T30" s="146"/>
      <c r="U30" s="146"/>
      <c r="V30" s="146"/>
      <c r="W30" s="146"/>
    </row>
    <row r="31" ht="53.25" customHeight="1" outlineLevel="1" spans="1:23">
      <c r="A31" s="144" t="s">
        <v>71</v>
      </c>
      <c r="B31" s="144" t="s">
        <v>242</v>
      </c>
      <c r="C31" s="144" t="s">
        <v>243</v>
      </c>
      <c r="D31" s="144" t="s">
        <v>130</v>
      </c>
      <c r="E31" s="144" t="s">
        <v>127</v>
      </c>
      <c r="F31" s="144" t="s">
        <v>244</v>
      </c>
      <c r="G31" s="144" t="s">
        <v>245</v>
      </c>
      <c r="H31" s="146">
        <v>20000</v>
      </c>
      <c r="I31" s="146">
        <v>20000</v>
      </c>
      <c r="J31" s="146"/>
      <c r="K31" s="146"/>
      <c r="L31" s="146">
        <v>20000</v>
      </c>
      <c r="M31" s="144"/>
      <c r="N31" s="146"/>
      <c r="O31" s="146"/>
      <c r="P31" s="146"/>
      <c r="Q31" s="146"/>
      <c r="R31" s="146"/>
      <c r="S31" s="146"/>
      <c r="T31" s="146"/>
      <c r="U31" s="146"/>
      <c r="V31" s="146"/>
      <c r="W31" s="146"/>
    </row>
    <row r="32" ht="53.25" customHeight="1" outlineLevel="1" spans="1:23">
      <c r="A32" s="144" t="s">
        <v>71</v>
      </c>
      <c r="B32" s="144" t="s">
        <v>242</v>
      </c>
      <c r="C32" s="144" t="s">
        <v>243</v>
      </c>
      <c r="D32" s="144" t="s">
        <v>130</v>
      </c>
      <c r="E32" s="144" t="s">
        <v>127</v>
      </c>
      <c r="F32" s="144" t="s">
        <v>246</v>
      </c>
      <c r="G32" s="144" t="s">
        <v>247</v>
      </c>
      <c r="H32" s="146">
        <v>26665</v>
      </c>
      <c r="I32" s="146">
        <v>26665</v>
      </c>
      <c r="J32" s="146"/>
      <c r="K32" s="146"/>
      <c r="L32" s="146">
        <v>26665</v>
      </c>
      <c r="M32" s="144"/>
      <c r="N32" s="146"/>
      <c r="O32" s="146"/>
      <c r="P32" s="146"/>
      <c r="Q32" s="146"/>
      <c r="R32" s="146"/>
      <c r="S32" s="146"/>
      <c r="T32" s="146"/>
      <c r="U32" s="146"/>
      <c r="V32" s="146"/>
      <c r="W32" s="146"/>
    </row>
    <row r="33" ht="53.25" customHeight="1" outlineLevel="1" spans="1:23">
      <c r="A33" s="144" t="s">
        <v>71</v>
      </c>
      <c r="B33" s="144" t="s">
        <v>242</v>
      </c>
      <c r="C33" s="144" t="s">
        <v>243</v>
      </c>
      <c r="D33" s="144" t="s">
        <v>130</v>
      </c>
      <c r="E33" s="144" t="s">
        <v>127</v>
      </c>
      <c r="F33" s="144" t="s">
        <v>248</v>
      </c>
      <c r="G33" s="144" t="s">
        <v>249</v>
      </c>
      <c r="H33" s="146">
        <v>5000</v>
      </c>
      <c r="I33" s="146">
        <v>5000</v>
      </c>
      <c r="J33" s="146"/>
      <c r="K33" s="146"/>
      <c r="L33" s="146">
        <v>5000</v>
      </c>
      <c r="M33" s="144"/>
      <c r="N33" s="146"/>
      <c r="O33" s="146"/>
      <c r="P33" s="146"/>
      <c r="Q33" s="146"/>
      <c r="R33" s="146"/>
      <c r="S33" s="146"/>
      <c r="T33" s="146"/>
      <c r="U33" s="146"/>
      <c r="V33" s="146"/>
      <c r="W33" s="146"/>
    </row>
    <row r="34" ht="53.25" customHeight="1" outlineLevel="1" spans="1:23">
      <c r="A34" s="144" t="s">
        <v>71</v>
      </c>
      <c r="B34" s="144" t="s">
        <v>250</v>
      </c>
      <c r="C34" s="144" t="s">
        <v>251</v>
      </c>
      <c r="D34" s="144" t="s">
        <v>130</v>
      </c>
      <c r="E34" s="144" t="s">
        <v>127</v>
      </c>
      <c r="F34" s="144" t="s">
        <v>252</v>
      </c>
      <c r="G34" s="144" t="s">
        <v>187</v>
      </c>
      <c r="H34" s="146">
        <v>2000</v>
      </c>
      <c r="I34" s="146">
        <v>2000</v>
      </c>
      <c r="J34" s="146"/>
      <c r="K34" s="146"/>
      <c r="L34" s="146">
        <v>2000</v>
      </c>
      <c r="M34" s="144"/>
      <c r="N34" s="146"/>
      <c r="O34" s="146"/>
      <c r="P34" s="146"/>
      <c r="Q34" s="146"/>
      <c r="R34" s="146"/>
      <c r="S34" s="146"/>
      <c r="T34" s="146"/>
      <c r="U34" s="146"/>
      <c r="V34" s="146"/>
      <c r="W34" s="146"/>
    </row>
    <row r="35" ht="53.25" customHeight="1" outlineLevel="1" spans="1:23">
      <c r="A35" s="144" t="s">
        <v>71</v>
      </c>
      <c r="B35" s="144" t="s">
        <v>253</v>
      </c>
      <c r="C35" s="144" t="s">
        <v>254</v>
      </c>
      <c r="D35" s="144" t="s">
        <v>103</v>
      </c>
      <c r="E35" s="144" t="s">
        <v>104</v>
      </c>
      <c r="F35" s="144" t="s">
        <v>246</v>
      </c>
      <c r="G35" s="144" t="s">
        <v>247</v>
      </c>
      <c r="H35" s="146">
        <v>700</v>
      </c>
      <c r="I35" s="146">
        <v>700</v>
      </c>
      <c r="J35" s="146"/>
      <c r="K35" s="146"/>
      <c r="L35" s="146">
        <v>700</v>
      </c>
      <c r="M35" s="144"/>
      <c r="N35" s="146"/>
      <c r="O35" s="146"/>
      <c r="P35" s="146"/>
      <c r="Q35" s="146"/>
      <c r="R35" s="146"/>
      <c r="S35" s="146"/>
      <c r="T35" s="146"/>
      <c r="U35" s="146"/>
      <c r="V35" s="146"/>
      <c r="W35" s="146"/>
    </row>
    <row r="36" ht="53.25" customHeight="1" outlineLevel="1" spans="1:23">
      <c r="A36" s="144" t="s">
        <v>71</v>
      </c>
      <c r="B36" s="144" t="s">
        <v>255</v>
      </c>
      <c r="C36" s="144" t="s">
        <v>256</v>
      </c>
      <c r="D36" s="144" t="s">
        <v>103</v>
      </c>
      <c r="E36" s="144" t="s">
        <v>104</v>
      </c>
      <c r="F36" s="144" t="s">
        <v>257</v>
      </c>
      <c r="G36" s="144" t="s">
        <v>258</v>
      </c>
      <c r="H36" s="146">
        <v>300</v>
      </c>
      <c r="I36" s="146">
        <v>300</v>
      </c>
      <c r="J36" s="146"/>
      <c r="K36" s="146"/>
      <c r="L36" s="146">
        <v>300</v>
      </c>
      <c r="M36" s="144"/>
      <c r="N36" s="146"/>
      <c r="O36" s="146"/>
      <c r="P36" s="146"/>
      <c r="Q36" s="146"/>
      <c r="R36" s="146"/>
      <c r="S36" s="146"/>
      <c r="T36" s="146"/>
      <c r="U36" s="146"/>
      <c r="V36" s="146"/>
      <c r="W36" s="146"/>
    </row>
    <row r="37" ht="30.75" customHeight="1" spans="1:23">
      <c r="A37" s="150" t="s">
        <v>55</v>
      </c>
      <c r="B37" s="150"/>
      <c r="C37" s="150"/>
      <c r="D37" s="150"/>
      <c r="E37" s="150"/>
      <c r="F37" s="150"/>
      <c r="G37" s="150"/>
      <c r="H37" s="146">
        <v>3264693.73</v>
      </c>
      <c r="I37" s="146">
        <v>3264693.73</v>
      </c>
      <c r="J37" s="146"/>
      <c r="K37" s="146"/>
      <c r="L37" s="146">
        <v>3264693.73</v>
      </c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3"/>
  <sheetViews>
    <sheetView showZeros="0" workbookViewId="0">
      <selection activeCell="AA12" sqref="AA12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0" t="s">
        <v>259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</row>
    <row r="2" ht="26.25" customHeight="1" spans="1:23">
      <c r="A2" s="136" t="str">
        <f>"2026"&amp;"年部门项目支出预算表"</f>
        <v>2026年部门项目支出预算表</v>
      </c>
      <c r="B2" s="136"/>
      <c r="C2" s="136" t="s">
        <v>84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41" t="str">
        <f>"单位名称："&amp;"陇川县麻栗坝水库管理局"</f>
        <v>单位名称：陇川县麻栗坝水库管理局</v>
      </c>
      <c r="B3" s="141"/>
      <c r="C3" s="141"/>
      <c r="D3" s="141"/>
      <c r="E3" s="141"/>
      <c r="F3" s="141"/>
      <c r="G3" s="141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0" t="s">
        <v>1</v>
      </c>
      <c r="W3" s="140"/>
    </row>
    <row r="4" ht="26.25" customHeight="1" spans="1:23">
      <c r="A4" s="143" t="s">
        <v>260</v>
      </c>
      <c r="B4" s="143" t="s">
        <v>192</v>
      </c>
      <c r="C4" s="143" t="s">
        <v>193</v>
      </c>
      <c r="D4" s="143" t="s">
        <v>261</v>
      </c>
      <c r="E4" s="143" t="s">
        <v>194</v>
      </c>
      <c r="F4" s="143" t="s">
        <v>195</v>
      </c>
      <c r="G4" s="143" t="s">
        <v>262</v>
      </c>
      <c r="H4" s="143" t="s">
        <v>263</v>
      </c>
      <c r="I4" s="143" t="s">
        <v>55</v>
      </c>
      <c r="J4" s="143" t="s">
        <v>264</v>
      </c>
      <c r="K4" s="143"/>
      <c r="L4" s="143"/>
      <c r="M4" s="143"/>
      <c r="N4" s="143" t="s">
        <v>204</v>
      </c>
      <c r="O4" s="143"/>
      <c r="P4" s="143"/>
      <c r="Q4" s="143" t="s">
        <v>62</v>
      </c>
      <c r="R4" s="143" t="s">
        <v>76</v>
      </c>
      <c r="S4" s="143"/>
      <c r="T4" s="143"/>
      <c r="U4" s="143"/>
      <c r="V4" s="143"/>
      <c r="W4" s="143"/>
    </row>
    <row r="5" ht="26.25" customHeight="1" spans="1:23">
      <c r="A5" s="143"/>
      <c r="B5" s="143"/>
      <c r="C5" s="143"/>
      <c r="D5" s="143"/>
      <c r="E5" s="143"/>
      <c r="F5" s="143"/>
      <c r="G5" s="143"/>
      <c r="H5" s="143"/>
      <c r="I5" s="143"/>
      <c r="J5" s="143" t="s">
        <v>59</v>
      </c>
      <c r="K5" s="143"/>
      <c r="L5" s="143" t="s">
        <v>60</v>
      </c>
      <c r="M5" s="143" t="s">
        <v>61</v>
      </c>
      <c r="N5" s="143" t="s">
        <v>59</v>
      </c>
      <c r="O5" s="143" t="s">
        <v>60</v>
      </c>
      <c r="P5" s="143" t="s">
        <v>61</v>
      </c>
      <c r="Q5" s="143"/>
      <c r="R5" s="143" t="s">
        <v>58</v>
      </c>
      <c r="S5" s="143" t="s">
        <v>65</v>
      </c>
      <c r="T5" s="143" t="s">
        <v>66</v>
      </c>
      <c r="U5" s="143" t="s">
        <v>67</v>
      </c>
      <c r="V5" s="143" t="s">
        <v>68</v>
      </c>
      <c r="W5" s="143" t="s">
        <v>69</v>
      </c>
    </row>
    <row r="6" ht="64" customHeight="1" spans="1:23">
      <c r="A6" s="143"/>
      <c r="B6" s="143"/>
      <c r="C6" s="143"/>
      <c r="D6" s="143"/>
      <c r="E6" s="143"/>
      <c r="F6" s="143"/>
      <c r="G6" s="143"/>
      <c r="H6" s="143"/>
      <c r="I6" s="143"/>
      <c r="J6" s="143" t="s">
        <v>58</v>
      </c>
      <c r="K6" s="143" t="s">
        <v>265</v>
      </c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</row>
    <row r="7" ht="18.75" customHeight="1" spans="1:23">
      <c r="A7" s="143" t="s">
        <v>84</v>
      </c>
      <c r="B7" s="143" t="s">
        <v>85</v>
      </c>
      <c r="C7" s="143" t="s">
        <v>86</v>
      </c>
      <c r="D7" s="143" t="s">
        <v>87</v>
      </c>
      <c r="E7" s="143" t="s">
        <v>88</v>
      </c>
      <c r="F7" s="143" t="s">
        <v>89</v>
      </c>
      <c r="G7" s="143" t="s">
        <v>90</v>
      </c>
      <c r="H7" s="143" t="s">
        <v>91</v>
      </c>
      <c r="I7" s="143" t="s">
        <v>92</v>
      </c>
      <c r="J7" s="143" t="s">
        <v>93</v>
      </c>
      <c r="K7" s="143" t="s">
        <v>94</v>
      </c>
      <c r="L7" s="143" t="s">
        <v>95</v>
      </c>
      <c r="M7" s="143" t="s">
        <v>96</v>
      </c>
      <c r="N7" s="143" t="s">
        <v>97</v>
      </c>
      <c r="O7" s="143" t="s">
        <v>98</v>
      </c>
      <c r="P7" s="143" t="s">
        <v>206</v>
      </c>
      <c r="Q7" s="143" t="s">
        <v>207</v>
      </c>
      <c r="R7" s="143" t="s">
        <v>208</v>
      </c>
      <c r="S7" s="143" t="s">
        <v>209</v>
      </c>
      <c r="T7" s="143" t="s">
        <v>210</v>
      </c>
      <c r="U7" s="143" t="s">
        <v>211</v>
      </c>
      <c r="V7" s="143" t="s">
        <v>212</v>
      </c>
      <c r="W7" s="143" t="s">
        <v>213</v>
      </c>
    </row>
    <row r="8" ht="52.5" customHeight="1" spans="1:23">
      <c r="A8" s="144"/>
      <c r="B8" s="144"/>
      <c r="C8" s="144" t="s">
        <v>266</v>
      </c>
      <c r="D8" s="144"/>
      <c r="E8" s="144"/>
      <c r="F8" s="144"/>
      <c r="G8" s="144"/>
      <c r="H8" s="144"/>
      <c r="I8" s="146">
        <v>300000</v>
      </c>
      <c r="J8" s="146">
        <v>300000</v>
      </c>
      <c r="K8" s="146">
        <v>300000</v>
      </c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</row>
    <row r="9" ht="52.5" customHeight="1" outlineLevel="1" spans="1:23">
      <c r="A9" s="144" t="s">
        <v>267</v>
      </c>
      <c r="B9" s="144" t="s">
        <v>268</v>
      </c>
      <c r="C9" s="144" t="s">
        <v>266</v>
      </c>
      <c r="D9" s="144" t="s">
        <v>71</v>
      </c>
      <c r="E9" s="144" t="s">
        <v>131</v>
      </c>
      <c r="F9" s="144" t="s">
        <v>132</v>
      </c>
      <c r="G9" s="144" t="s">
        <v>246</v>
      </c>
      <c r="H9" s="144" t="s">
        <v>247</v>
      </c>
      <c r="I9" s="146">
        <v>80000</v>
      </c>
      <c r="J9" s="146">
        <v>80000</v>
      </c>
      <c r="K9" s="146">
        <v>80000</v>
      </c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</row>
    <row r="10" ht="52.5" customHeight="1" outlineLevel="1" spans="1:23">
      <c r="A10" s="144" t="s">
        <v>267</v>
      </c>
      <c r="B10" s="144" t="s">
        <v>268</v>
      </c>
      <c r="C10" s="144" t="s">
        <v>266</v>
      </c>
      <c r="D10" s="144" t="s">
        <v>71</v>
      </c>
      <c r="E10" s="144" t="s">
        <v>131</v>
      </c>
      <c r="F10" s="144" t="s">
        <v>132</v>
      </c>
      <c r="G10" s="144" t="s">
        <v>269</v>
      </c>
      <c r="H10" s="144" t="s">
        <v>270</v>
      </c>
      <c r="I10" s="146">
        <v>120000</v>
      </c>
      <c r="J10" s="146">
        <v>120000</v>
      </c>
      <c r="K10" s="146">
        <v>120000</v>
      </c>
      <c r="L10" s="146"/>
      <c r="M10" s="146"/>
      <c r="N10" s="144"/>
      <c r="O10" s="144"/>
      <c r="P10" s="144"/>
      <c r="Q10" s="146"/>
      <c r="R10" s="146"/>
      <c r="S10" s="146"/>
      <c r="T10" s="146"/>
      <c r="U10" s="146"/>
      <c r="V10" s="146"/>
      <c r="W10" s="146"/>
    </row>
    <row r="11" ht="52.5" customHeight="1" outlineLevel="1" spans="1:23">
      <c r="A11" s="144" t="s">
        <v>267</v>
      </c>
      <c r="B11" s="144" t="s">
        <v>268</v>
      </c>
      <c r="C11" s="144" t="s">
        <v>266</v>
      </c>
      <c r="D11" s="144" t="s">
        <v>71</v>
      </c>
      <c r="E11" s="144" t="s">
        <v>131</v>
      </c>
      <c r="F11" s="144" t="s">
        <v>132</v>
      </c>
      <c r="G11" s="144" t="s">
        <v>271</v>
      </c>
      <c r="H11" s="144" t="s">
        <v>272</v>
      </c>
      <c r="I11" s="146">
        <v>50000</v>
      </c>
      <c r="J11" s="146">
        <v>50000</v>
      </c>
      <c r="K11" s="146">
        <v>50000</v>
      </c>
      <c r="L11" s="146"/>
      <c r="M11" s="146"/>
      <c r="N11" s="144"/>
      <c r="O11" s="144"/>
      <c r="P11" s="144"/>
      <c r="Q11" s="146"/>
      <c r="R11" s="146"/>
      <c r="S11" s="146"/>
      <c r="T11" s="146"/>
      <c r="U11" s="146"/>
      <c r="V11" s="146"/>
      <c r="W11" s="146"/>
    </row>
    <row r="12" ht="52.5" customHeight="1" outlineLevel="1" spans="1:23">
      <c r="A12" s="144" t="s">
        <v>267</v>
      </c>
      <c r="B12" s="144" t="s">
        <v>268</v>
      </c>
      <c r="C12" s="144" t="s">
        <v>266</v>
      </c>
      <c r="D12" s="144" t="s">
        <v>71</v>
      </c>
      <c r="E12" s="144" t="s">
        <v>131</v>
      </c>
      <c r="F12" s="144" t="s">
        <v>132</v>
      </c>
      <c r="G12" s="144" t="s">
        <v>244</v>
      </c>
      <c r="H12" s="144" t="s">
        <v>245</v>
      </c>
      <c r="I12" s="146">
        <v>50000</v>
      </c>
      <c r="J12" s="146">
        <v>50000</v>
      </c>
      <c r="K12" s="146">
        <v>50000</v>
      </c>
      <c r="L12" s="146"/>
      <c r="M12" s="146"/>
      <c r="N12" s="144"/>
      <c r="O12" s="144"/>
      <c r="P12" s="144"/>
      <c r="Q12" s="146"/>
      <c r="R12" s="146"/>
      <c r="S12" s="146"/>
      <c r="T12" s="146"/>
      <c r="U12" s="146"/>
      <c r="V12" s="146"/>
      <c r="W12" s="146"/>
    </row>
    <row r="13" ht="30" customHeight="1" spans="1:23">
      <c r="A13" s="145" t="s">
        <v>55</v>
      </c>
      <c r="B13" s="145"/>
      <c r="C13" s="145"/>
      <c r="D13" s="145"/>
      <c r="E13" s="145"/>
      <c r="F13" s="145"/>
      <c r="G13" s="145"/>
      <c r="H13" s="145"/>
      <c r="I13" s="146">
        <v>300000</v>
      </c>
      <c r="J13" s="146">
        <v>300000</v>
      </c>
      <c r="K13" s="146">
        <v>300000</v>
      </c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3:H1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N9" sqref="N9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35"/>
      <c r="B1" s="135"/>
      <c r="C1" s="135"/>
      <c r="D1" s="135"/>
      <c r="E1" s="135"/>
      <c r="F1" s="135"/>
      <c r="G1" s="135"/>
      <c r="H1" s="135"/>
      <c r="I1" s="135"/>
      <c r="J1" s="139" t="s">
        <v>273</v>
      </c>
    </row>
    <row r="2" ht="34.5" customHeight="1" spans="1:10">
      <c r="A2" s="136" t="str">
        <f>"2026"&amp;"年部门项目支出绩效目标表"</f>
        <v>2026年部门项目支出绩效目标表</v>
      </c>
      <c r="B2" s="136"/>
      <c r="C2" s="136"/>
      <c r="D2" s="136"/>
      <c r="E2" s="136"/>
      <c r="F2" s="136"/>
      <c r="G2" s="136"/>
      <c r="H2" s="136"/>
      <c r="I2" s="136"/>
      <c r="J2" s="136"/>
    </row>
    <row r="3" ht="18.75" customHeight="1" spans="1:10">
      <c r="A3" s="135" t="str">
        <f>"单位名称："&amp;"陇川县麻栗坝水库管理局"</f>
        <v>单位名称：陇川县麻栗坝水库管理局</v>
      </c>
      <c r="B3" s="135"/>
      <c r="C3" s="135"/>
      <c r="D3" s="135"/>
      <c r="E3" s="135"/>
      <c r="F3" s="135"/>
      <c r="G3" s="135"/>
      <c r="H3" s="135"/>
      <c r="I3" s="135"/>
      <c r="J3" s="135"/>
    </row>
    <row r="4" ht="22.5" customHeight="1" spans="1:10">
      <c r="A4" s="137" t="s">
        <v>274</v>
      </c>
      <c r="B4" s="137" t="s">
        <v>275</v>
      </c>
      <c r="C4" s="137" t="s">
        <v>276</v>
      </c>
      <c r="D4" s="137" t="s">
        <v>277</v>
      </c>
      <c r="E4" s="137" t="s">
        <v>278</v>
      </c>
      <c r="F4" s="137" t="s">
        <v>279</v>
      </c>
      <c r="G4" s="137" t="s">
        <v>280</v>
      </c>
      <c r="H4" s="137" t="s">
        <v>281</v>
      </c>
      <c r="I4" s="137" t="s">
        <v>282</v>
      </c>
      <c r="J4" s="137" t="s">
        <v>283</v>
      </c>
    </row>
    <row r="5" ht="22.5" customHeight="1" spans="1:10">
      <c r="A5" s="137" t="s">
        <v>84</v>
      </c>
      <c r="B5" s="137" t="s">
        <v>85</v>
      </c>
      <c r="C5" s="137" t="s">
        <v>86</v>
      </c>
      <c r="D5" s="137" t="s">
        <v>87</v>
      </c>
      <c r="E5" s="137" t="s">
        <v>88</v>
      </c>
      <c r="F5" s="137" t="s">
        <v>89</v>
      </c>
      <c r="G5" s="137" t="s">
        <v>90</v>
      </c>
      <c r="H5" s="137" t="s">
        <v>91</v>
      </c>
      <c r="I5" s="137" t="s">
        <v>92</v>
      </c>
      <c r="J5" s="137" t="s">
        <v>93</v>
      </c>
    </row>
    <row r="6" ht="52.5" customHeight="1" spans="1:10">
      <c r="A6" s="137" t="s">
        <v>71</v>
      </c>
      <c r="B6" s="137"/>
      <c r="C6" s="137"/>
      <c r="D6" s="137"/>
      <c r="E6" s="137"/>
      <c r="F6" s="137"/>
      <c r="G6" s="137"/>
      <c r="H6" s="137"/>
      <c r="I6" s="137"/>
      <c r="J6" s="137"/>
    </row>
    <row r="7" ht="52.5" customHeight="1" outlineLevel="1" spans="1:10">
      <c r="A7" s="138" t="s">
        <v>266</v>
      </c>
      <c r="B7" s="138" t="s">
        <v>284</v>
      </c>
      <c r="C7" s="138" t="s">
        <v>285</v>
      </c>
      <c r="D7" s="138" t="s">
        <v>286</v>
      </c>
      <c r="E7" s="138" t="s">
        <v>287</v>
      </c>
      <c r="F7" s="138" t="s">
        <v>288</v>
      </c>
      <c r="G7" s="137" t="s">
        <v>93</v>
      </c>
      <c r="H7" s="137" t="s">
        <v>289</v>
      </c>
      <c r="I7" s="138" t="s">
        <v>290</v>
      </c>
      <c r="J7" s="138" t="s">
        <v>291</v>
      </c>
    </row>
    <row r="8" ht="52.5" customHeight="1" outlineLevel="1" spans="1:10">
      <c r="A8" s="138" t="s">
        <v>266</v>
      </c>
      <c r="B8" s="138" t="s">
        <v>284</v>
      </c>
      <c r="C8" s="138" t="s">
        <v>285</v>
      </c>
      <c r="D8" s="138" t="s">
        <v>292</v>
      </c>
      <c r="E8" s="138" t="s">
        <v>293</v>
      </c>
      <c r="F8" s="138" t="s">
        <v>288</v>
      </c>
      <c r="G8" s="137" t="s">
        <v>86</v>
      </c>
      <c r="H8" s="137" t="s">
        <v>294</v>
      </c>
      <c r="I8" s="138" t="s">
        <v>290</v>
      </c>
      <c r="J8" s="138" t="s">
        <v>295</v>
      </c>
    </row>
    <row r="9" ht="52.5" customHeight="1" outlineLevel="1" spans="1:10">
      <c r="A9" s="138" t="s">
        <v>266</v>
      </c>
      <c r="B9" s="138" t="s">
        <v>284</v>
      </c>
      <c r="C9" s="138" t="s">
        <v>285</v>
      </c>
      <c r="D9" s="138" t="s">
        <v>296</v>
      </c>
      <c r="E9" s="138" t="s">
        <v>297</v>
      </c>
      <c r="F9" s="138" t="s">
        <v>298</v>
      </c>
      <c r="G9" s="137" t="s">
        <v>299</v>
      </c>
      <c r="H9" s="137"/>
      <c r="I9" s="138" t="s">
        <v>300</v>
      </c>
      <c r="J9" s="138" t="s">
        <v>301</v>
      </c>
    </row>
    <row r="10" ht="52.5" customHeight="1" outlineLevel="1" spans="1:10">
      <c r="A10" s="138" t="s">
        <v>266</v>
      </c>
      <c r="B10" s="138" t="s">
        <v>284</v>
      </c>
      <c r="C10" s="138" t="s">
        <v>302</v>
      </c>
      <c r="D10" s="138" t="s">
        <v>303</v>
      </c>
      <c r="E10" s="138" t="s">
        <v>304</v>
      </c>
      <c r="F10" s="138" t="s">
        <v>298</v>
      </c>
      <c r="G10" s="137" t="s">
        <v>305</v>
      </c>
      <c r="H10" s="137"/>
      <c r="I10" s="138" t="s">
        <v>300</v>
      </c>
      <c r="J10" s="138" t="s">
        <v>306</v>
      </c>
    </row>
    <row r="11" ht="52.5" customHeight="1" outlineLevel="1" spans="1:10">
      <c r="A11" s="138" t="s">
        <v>266</v>
      </c>
      <c r="B11" s="138" t="s">
        <v>284</v>
      </c>
      <c r="C11" s="138" t="s">
        <v>302</v>
      </c>
      <c r="D11" s="138" t="s">
        <v>307</v>
      </c>
      <c r="E11" s="138" t="s">
        <v>308</v>
      </c>
      <c r="F11" s="138" t="s">
        <v>288</v>
      </c>
      <c r="G11" s="137" t="s">
        <v>86</v>
      </c>
      <c r="H11" s="137" t="s">
        <v>294</v>
      </c>
      <c r="I11" s="138" t="s">
        <v>290</v>
      </c>
      <c r="J11" s="138" t="s">
        <v>309</v>
      </c>
    </row>
    <row r="12" ht="52.5" customHeight="1" outlineLevel="1" spans="1:10">
      <c r="A12" s="138" t="s">
        <v>266</v>
      </c>
      <c r="B12" s="138" t="s">
        <v>284</v>
      </c>
      <c r="C12" s="138" t="s">
        <v>310</v>
      </c>
      <c r="D12" s="138" t="s">
        <v>311</v>
      </c>
      <c r="E12" s="138" t="s">
        <v>312</v>
      </c>
      <c r="F12" s="138" t="s">
        <v>288</v>
      </c>
      <c r="G12" s="137" t="s">
        <v>313</v>
      </c>
      <c r="H12" s="137" t="s">
        <v>314</v>
      </c>
      <c r="I12" s="138" t="s">
        <v>290</v>
      </c>
      <c r="J12" s="138" t="s">
        <v>315</v>
      </c>
    </row>
  </sheetData>
  <mergeCells count="4">
    <mergeCell ref="A2:J2"/>
    <mergeCell ref="A3:E3"/>
    <mergeCell ref="A7:A12"/>
    <mergeCell ref="B7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韩艺</cp:lastModifiedBy>
  <dcterms:created xsi:type="dcterms:W3CDTF">2026-03-30T07:27:00Z</dcterms:created>
  <dcterms:modified xsi:type="dcterms:W3CDTF">2026-04-03T03:43:42Z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6946A5899A654D4FA23BFFD9409D5C11_12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