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<sst xmlns="http://schemas.openxmlformats.org/spreadsheetml/2006/main" count="998" uniqueCount="417">
  <si>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</si>
  <si>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</si>
  <si>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</si>
  <si>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</si>
  <si>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</si>
  <si>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</si>
  <si>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</si>
  <si>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</si>
  <si>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</si>
  <si>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</si>
  <si>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</si>
  <si>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</si>
  <si>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</si>
  <si>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</si>
  <si>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</si>
  <si>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</si>
  <si>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</si>
  <si>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</si>
  <si>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</si>
  <si>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</si>
  <si>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</si>
  <si>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</si>
  <si>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</si>
  <si>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</si>
  <si>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</si>
  <si>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</si>
  <si>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</si>
  <si>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</si>
  <si>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</si>
  <si>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</si>
  <si>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</si>
  <si>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</si>
  <si>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</si>
  <si>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</si>
  <si>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</si>
  <si>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</si>
  <si>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</si>
  <si>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</si>
  <si>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</si>
  <si>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</si>
  <si>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</si>
  <si>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</si>
  <si>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</si>
  <si>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</si>
  <si>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</si>
  <si>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</si>
  <si>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</si>
  <si>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</si>
  <si>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</si>
  <si>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</si>
  <si>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</si>
  <si>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</si>
  <si>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</si>
  <si>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</si>
  <si>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</si>
  <si>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</si>
  <si>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</si>
  <si>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</si>
  <si>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</si>
  <si>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</si>
  <si>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</si>
  <si>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</si>
  <si>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</si>
  <si>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</si>
  <si>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</si>
  <si>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</si>
  <si>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</si>
  <si>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</si>
  <si>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</si>
  <si>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</si>
  <si>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197001</t>
  </si>
  <si>
    <t>中国共产党陇川县委员会党校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</si>
  <si>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</si>
  <si>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</si>
  <si>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</si>
  <si>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</si>
  <si>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</si>
  <si>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</si>
  <si>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</si>
  <si>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</si>
  <si>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</si>
  <si>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</si>
  <si>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</si>
  <si>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</si>
  <si>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</si>
  <si>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</si>
  <si>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</si>
  <si>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</si>
  <si>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</si>
  <si>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</si>
  <si>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</si>
  <si>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</si>
  <si>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</si>
  <si>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</si>
  <si>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</si>
  <si>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</si>
  <si>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</si>
  <si>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</si>
  <si>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</si>
  <si>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</si>
  <si>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</si>
  <si>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20508</t>
  </si>
  <si>
    <t xml:space="preserve">  进修及培训</t>
  </si>
  <si>
    <t>2050802</t>
  </si>
  <si>
    <t xml:space="preserve">     干部教育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</si>
  <si>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</si>
  <si>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</si>
  <si>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</si>
  <si>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</si>
  <si>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</si>
  <si>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</si>
  <si>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</si>
  <si>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</si>
  <si>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</si>
  <si>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</si>
  <si>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</si>
  <si>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</si>
  <si>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</si>
  <si>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</si>
  <si>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</si>
  <si>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</si>
  <si>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</si>
  <si>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</si>
  <si>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</si>
  <si>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</si>
  <si>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</si>
  <si>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</si>
  <si>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</si>
  <si>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</si>
  <si>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</si>
  <si>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</si>
  <si>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</si>
  <si>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</si>
  <si>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</si>
  <si>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</si>
  <si>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</si>
  <si>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</si>
  <si>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</si>
  <si>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</si>
  <si>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</si>
  <si>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</si>
  <si>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</si>
  <si>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</si>
  <si>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</si>
  <si>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</si>
  <si>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</si>
  <si>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</si>
  <si>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</si>
  <si>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</si>
  <si>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</si>
  <si>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</si>
  <si>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</si>
  <si>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</si>
  <si>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</si>
  <si>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</si>
  <si>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</si>
  <si>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</si>
  <si>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</si>
  <si>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</si>
  <si>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</si>
  <si>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</si>
  <si>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</si>
  <si>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</si>
  <si>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</si>
  <si>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</si>
  <si>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</si>
  <si>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</si>
  <si>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</si>
  <si>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</si>
  <si>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</si>
  <si>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</si>
  <si>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</si>
  <si>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</si>
  <si>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</si>
  <si>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</si>
  <si>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</si>
  <si>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</si>
  <si>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</si>
  <si>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</si>
  <si>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进修及培训</t>
  </si>
  <si>
    <t>干部教育</t>
  </si>
  <si>
    <t>行政事业单位养老支出</t>
  </si>
  <si>
    <t>事业单位离退休</t>
  </si>
  <si>
    <t>机关事业单位基本养老保险缴费支出</t>
  </si>
  <si>
    <t>其他社会保障和就业支出</t>
  </si>
  <si>
    <t>行政事业单位医疗</t>
  </si>
  <si>
    <t>行政单位医疗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</si>
  <si>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</si>
  <si>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</si>
  <si>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</si>
  <si>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</si>
  <si>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</si>
  <si>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</si>
  <si>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</si>
  <si>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</si>
  <si>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</si>
  <si>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</si>
  <si>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</si>
  <si>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</si>
  <si>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</si>
  <si>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</si>
  <si>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</si>
  <si>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</si>
  <si>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</si>
  <si>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</si>
  <si>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</si>
  <si>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</si>
  <si>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</si>
  <si>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</si>
  <si>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</si>
  <si>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</si>
  <si>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</si>
  <si>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</si>
  <si>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</si>
  <si>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</si>
  <si>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</si>
  <si>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</si>
  <si>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</si>
  <si>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</si>
  <si>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</si>
  <si>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</si>
  <si>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</si>
  <si>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</si>
  <si>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533124210000000011737</t>
  </si>
  <si>
    <t>事业人员支出工资</t>
  </si>
  <si>
    <t>30101</t>
  </si>
  <si>
    <t>基本工资</t>
  </si>
  <si>
    <t>533124210000000011736</t>
  </si>
  <si>
    <t>行政人员支出工资</t>
  </si>
  <si>
    <t>30102</t>
  </si>
  <si>
    <t>津贴补贴</t>
  </si>
  <si>
    <t>30103</t>
  </si>
  <si>
    <t>奖金</t>
  </si>
  <si>
    <t>533124221100000527265</t>
  </si>
  <si>
    <t>获得奖励的公务员一次性奖励</t>
  </si>
  <si>
    <t>533124221100000527267</t>
  </si>
  <si>
    <t>事业人员优秀奖励</t>
  </si>
  <si>
    <t>30107</t>
  </si>
  <si>
    <t>绩效工资</t>
  </si>
  <si>
    <t>533124231100001371957</t>
  </si>
  <si>
    <t>事业人员奖励性绩效改革性补贴</t>
  </si>
  <si>
    <t>533124210000000011738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</si>
  <si>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</si>
  <si>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</si>
  <si>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</si>
  <si>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</si>
  <si>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</si>
  <si>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</si>
  <si>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</si>
  <si>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</si>
  <si>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</si>
  <si>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533124210000000011739</t>
  </si>
  <si>
    <t>30113</t>
  </si>
  <si>
    <t>533124210000000011746</t>
  </si>
  <si>
    <t>一般公用经费</t>
  </si>
  <si>
    <t>30201</t>
  </si>
  <si>
    <t>办公费</t>
  </si>
  <si>
    <t>30211</t>
  </si>
  <si>
    <t>差旅费</t>
  </si>
  <si>
    <t>533124221100000701771</t>
  </si>
  <si>
    <t>公用经费安排的公务接待费</t>
  </si>
  <si>
    <t>30217</t>
  </si>
  <si>
    <t>30218</t>
  </si>
  <si>
    <t>专用材料费</t>
  </si>
  <si>
    <t>30226</t>
  </si>
  <si>
    <t>劳务费</t>
  </si>
  <si>
    <t>533124221100000528138</t>
  </si>
  <si>
    <t>公用经费安排的工会经费</t>
  </si>
  <si>
    <t>30228</t>
  </si>
  <si>
    <t>工会经费</t>
  </si>
  <si>
    <t>533124261100005040878</t>
  </si>
  <si>
    <t>公用经费安排的其他工资福利支出</t>
  </si>
  <si>
    <t>30114</t>
  </si>
  <si>
    <t>医疗费</t>
  </si>
  <si>
    <t>533124261100005040875</t>
  </si>
  <si>
    <t>公用经费安排的对个人和家庭的补助</t>
  </si>
  <si>
    <t>30305</t>
  </si>
  <si>
    <t>生活补助</t>
  </si>
  <si>
    <t>533124210000000011745</t>
  </si>
  <si>
    <t>退休公用经费</t>
  </si>
  <si>
    <t>30299</t>
  </si>
  <si>
    <t>其他商品和服务支出</t>
  </si>
  <si>
    <t>533124210000000011744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</si>
  <si>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</si>
  <si>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</si>
  <si>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</si>
  <si>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</si>
  <si>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</si>
  <si>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</si>
  <si>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</si>
  <si>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</si>
  <si>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</si>
  <si>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</si>
  <si>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干部教育、科研、培训等项目经费</t>
  </si>
  <si>
    <t>专项业务类</t>
  </si>
  <si>
    <t>533124200000000000580</t>
  </si>
  <si>
    <t>30205</t>
  </si>
  <si>
    <t>水费</t>
  </si>
  <si>
    <t>30206</t>
  </si>
  <si>
    <t>电费</t>
  </si>
  <si>
    <t>30207</t>
  </si>
  <si>
    <t>邮电费</t>
  </si>
  <si>
    <t>30216</t>
  </si>
  <si>
    <t>培训费</t>
  </si>
  <si>
    <t>31002</t>
  </si>
  <si>
    <t>办公设备购置</t>
  </si>
  <si>
    <t>自有资金经费</t>
  </si>
  <si>
    <t>533124221100000817951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</si>
  <si>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</si>
  <si>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</si>
  <si>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</si>
  <si>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</si>
  <si>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</si>
  <si>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</si>
  <si>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</si>
  <si>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</si>
  <si>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</si>
  <si>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</si>
  <si>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</si>
  <si>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保障学校的工作正常运行。</t>
  </si>
  <si>
    <t>产出指标</t>
  </si>
  <si>
    <t>数量指标</t>
  </si>
  <si>
    <t>基本支出足额保障</t>
  </si>
  <si>
    <t>=</t>
  </si>
  <si>
    <t>100</t>
  </si>
  <si>
    <t>%</t>
  </si>
  <si>
    <t>定量指标</t>
  </si>
  <si>
    <t>优化支出结构，合理安排各项支出，做到量入而出，收支平衡。</t>
  </si>
  <si>
    <t>质量指标</t>
  </si>
  <si>
    <t>项目组质量好</t>
  </si>
  <si>
    <t>效益指标</t>
  </si>
  <si>
    <t>社会效益</t>
  </si>
  <si>
    <t>提高干部队伍的整体素质</t>
  </si>
  <si>
    <t>&gt;</t>
  </si>
  <si>
    <t>95</t>
  </si>
  <si>
    <t>反映预算部门（单位）组织开展各类培训的质量。</t>
  </si>
  <si>
    <t>满意度指标</t>
  </si>
  <si>
    <t>服务对象满意度</t>
  </si>
  <si>
    <t>参训学员满意度</t>
  </si>
  <si>
    <t>≥</t>
  </si>
  <si>
    <t>反映参训人员对培训内容、讲师授课、课程设置和培训效果等的满意度。
参训人员满意度=（对培训整体满意的参训人数/参训总人数）*100%"</t>
  </si>
  <si>
    <t>1.完成5期主体班次的培训。
2.到基层宣讲60场。
3.校内讲课比赛1次，集体备课4次。
4.完成2个专题调研。
5.教师外出培训10人次。</t>
  </si>
  <si>
    <t>主体班期数</t>
  </si>
  <si>
    <t>次</t>
  </si>
  <si>
    <t>反映预算部门（单位）组织开展各类培训的期数。</t>
  </si>
  <si>
    <t>1、完成5期主体班次的培训。
2、到基层宣讲60场。
3、校内讲课比赛1次，集体备课4次。
4、完成2个专题调研。
5、教师外出培训10人次。</t>
  </si>
  <si>
    <t>宣讲场数</t>
  </si>
  <si>
    <t>60</t>
  </si>
  <si>
    <t>场</t>
  </si>
  <si>
    <t>反映预算部门（单位）组织开展宣讲场次。</t>
  </si>
  <si>
    <t>课题调研数</t>
  </si>
  <si>
    <t>个</t>
  </si>
  <si>
    <t>反映预算部门（单位）组织开展课题调研数。</t>
  </si>
  <si>
    <t>培训人员合格率</t>
  </si>
  <si>
    <t>反映预算部门（单位）组织开展各类培训的质量。
培训人员合格率=（合格的学员数量/培训总学员数量）*100%。</t>
  </si>
  <si>
    <t>培训出勤率</t>
  </si>
  <si>
    <t>反映预算部门（单位）组织开展各类培训中参训人员的出勤情况。
培训出勤率=（实际出勤学员数量/参加培训学员数量）*100%。</t>
  </si>
  <si>
    <t>提高参训学员的综合素质</t>
  </si>
  <si>
    <t>可持续影响</t>
  </si>
  <si>
    <t>不断提高参训学员理论水平</t>
  </si>
  <si>
    <t>参训学员对学习期间的满意度</t>
  </si>
  <si>
    <t>反映参训人员对培训内容、讲师授课、课程设置和培训效果等的满意度。
参训人员满意度=（对培训整体满意的参训人数/参训总人数）*100%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</si>
  <si>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</si>
  <si>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</si>
  <si>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</si>
  <si>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</si>
  <si>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</si>
  <si>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</si>
  <si>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</si>
  <si>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</si>
  <si>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</si>
  <si>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</si>
  <si>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</si>
  <si>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</si>
  <si>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</si>
  <si>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</si>
  <si>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</si>
  <si>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</si>
  <si>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</si>
  <si>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</si>
  <si>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LED显示屏</t>
  </si>
  <si>
    <t>复印纸</t>
  </si>
  <si>
    <t>包</t>
  </si>
  <si>
    <t>文件柜</t>
  </si>
  <si>
    <t>组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</si>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</sst>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7" xfId="53" applyFont="1" applyAlignme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3" fillId="0" borderId="0" xfId="53" applyNumberFormat="1" applyFont="1" applyBorder="1" applyAlignment="1">
      <alignment horizontal="left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53" applyNumberFormat="1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14" fillId="0" borderId="7" xfId="0" applyBorder="1" applyAlignment="1">
      <alignment vertical="center"/>
    </xf>
    <xf numFmtId="178" fontId="12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K21" sqref="K21"/>
    </sheetView>
  </sheetViews>
  <sheetFormatPr defaultColWidth="10.2857142857143" defaultRowHeight="15" customHeight="1" outlineLevelCol="3"/>
  <cols>
    <col min="1" max="2" width="33.2857142857143" customWidth="1"/>
    <col min="3" max="3" width="37.5714285714286" customWidth="1"/>
    <col min="4" max="4" width="33.2857142857143" customWidth="1"/>
  </cols>
  <sheetData>
    <row r="1" ht="18.75" customHeight="1" spans="1:4">
      <c r="A1" s="137"/>
      <c r="B1" s="137"/>
      <c r="C1" s="137"/>
      <c r="D1" s="179" t="s">
        <v>0</v>
      </c>
    </row>
    <row r="2" ht="42" customHeight="1" spans="1:4">
      <c r="A2" s="180" t="str">
        <f>"2026"&amp;"年财务收支预算总表"</f>
        <v>2026年财务收支预算总表</v>
      </c>
      <c r="B2" s="180"/>
      <c r="C2" s="180"/>
      <c r="D2" s="180"/>
    </row>
    <row r="3" ht="18.75" customHeight="1" spans="1:4">
      <c r="A3" s="181" t="str">
        <f>"单位名称："&amp;"中国共产党陇川县委员会党校"</f>
        <v>单位名称：中国共产党陇川县委员会党校</v>
      </c>
      <c r="B3" s="181"/>
      <c r="C3" s="137"/>
      <c r="D3" s="179" t="s">
        <v>1</v>
      </c>
    </row>
    <row r="4" ht="18.75" customHeight="1" spans="1:4">
      <c r="A4" s="140" t="s">
        <v>2</v>
      </c>
      <c r="B4" s="140"/>
      <c r="C4" s="140" t="s">
        <v>3</v>
      </c>
      <c r="D4" s="140"/>
    </row>
    <row r="5" ht="18.75" customHeight="1" spans="1:4">
      <c r="A5" s="140" t="s">
        <v>4</v>
      </c>
      <c r="B5" s="140" t="str">
        <f t="shared" ref="B5:D5" si="0">"2026"&amp;"年预算金额"</f>
        <v>2026年预算金额</v>
      </c>
      <c r="C5" s="140" t="s">
        <v>5</v>
      </c>
      <c r="D5" s="140" t="str">
        <f t="shared" si="0"/>
        <v>2026年预算金额</v>
      </c>
    </row>
    <row r="6" ht="18.75" customHeight="1" spans="1:4">
      <c r="A6" s="182" t="s">
        <v>6</v>
      </c>
      <c r="B6" s="183">
        <v>2637506.06</v>
      </c>
      <c r="C6" s="182" t="s">
        <v>7</v>
      </c>
      <c r="D6" s="183"/>
    </row>
    <row r="7" ht="18.75" customHeight="1" spans="1:4">
      <c r="A7" s="182" t="s">
        <v>8</v>
      </c>
      <c r="B7" s="183"/>
      <c r="C7" s="182" t="s">
        <v>9</v>
      </c>
      <c r="D7" s="183"/>
    </row>
    <row r="8" ht="18.75" customHeight="1" spans="1:4">
      <c r="A8" s="182" t="s">
        <v>10</v>
      </c>
      <c r="B8" s="183"/>
      <c r="C8" s="182" t="s">
        <v>11</v>
      </c>
      <c r="D8" s="183"/>
    </row>
    <row r="9" ht="18.75" customHeight="1" spans="1:4">
      <c r="A9" s="182" t="s">
        <v>12</v>
      </c>
      <c r="B9" s="183"/>
      <c r="C9" s="182" t="s">
        <v>13</v>
      </c>
      <c r="D9" s="183"/>
    </row>
    <row r="10" ht="18.75" customHeight="1" spans="1:4">
      <c r="A10" s="182" t="s">
        <v>14</v>
      </c>
      <c r="B10" s="183">
        <v>70000</v>
      </c>
      <c r="C10" s="182" t="s">
        <v>15</v>
      </c>
      <c r="D10" s="183">
        <v>2071926</v>
      </c>
    </row>
    <row r="11" ht="18.75" customHeight="1" spans="1:4">
      <c r="A11" s="182" t="s">
        <v>16</v>
      </c>
      <c r="B11" s="183"/>
      <c r="C11" s="182" t="s">
        <v>17</v>
      </c>
      <c r="D11" s="183"/>
    </row>
    <row r="12" ht="18.75" customHeight="1" spans="1:4">
      <c r="A12" s="182" t="s">
        <v>18</v>
      </c>
      <c r="B12" s="183"/>
      <c r="C12" s="182" t="s">
        <v>19</v>
      </c>
      <c r="D12" s="183"/>
    </row>
    <row r="13" ht="18.75" customHeight="1" spans="1:4">
      <c r="A13" s="182" t="s">
        <v>20</v>
      </c>
      <c r="B13" s="183"/>
      <c r="C13" s="182" t="s">
        <v>21</v>
      </c>
      <c r="D13" s="183">
        <v>275588.31</v>
      </c>
    </row>
    <row r="14" ht="18.75" customHeight="1" spans="1:4">
      <c r="A14" s="182" t="s">
        <v>22</v>
      </c>
      <c r="B14" s="183"/>
      <c r="C14" s="182" t="s">
        <v>23</v>
      </c>
      <c r="D14" s="183">
        <v>169827.75</v>
      </c>
    </row>
    <row r="15" ht="18.75" customHeight="1" spans="1:4">
      <c r="A15" s="182" t="s">
        <v>24</v>
      </c>
      <c r="B15" s="183">
        <v>70000</v>
      </c>
      <c r="C15" s="182" t="s">
        <v>25</v>
      </c>
      <c r="D15" s="183"/>
    </row>
    <row r="16" ht="18.75" customHeight="1" spans="1:4">
      <c r="A16" s="182"/>
      <c r="B16" s="182"/>
      <c r="C16" s="182" t="s">
        <v>26</v>
      </c>
      <c r="D16" s="183"/>
    </row>
    <row r="17" ht="18.75" customHeight="1" spans="1:4">
      <c r="A17" s="182"/>
      <c r="B17" s="182"/>
      <c r="C17" s="182" t="s">
        <v>27</v>
      </c>
      <c r="D17" s="183"/>
    </row>
    <row r="18" ht="18.75" customHeight="1" spans="1:4">
      <c r="A18" s="182"/>
      <c r="B18" s="182"/>
      <c r="C18" s="182" t="s">
        <v>28</v>
      </c>
      <c r="D18" s="183"/>
    </row>
    <row r="19" ht="18.75" customHeight="1" spans="1:4">
      <c r="A19" s="182"/>
      <c r="B19" s="182"/>
      <c r="C19" s="182" t="s">
        <v>29</v>
      </c>
      <c r="D19" s="183"/>
    </row>
    <row r="20" ht="18.75" customHeight="1" spans="1:4">
      <c r="A20" s="182"/>
      <c r="B20" s="182"/>
      <c r="C20" s="182" t="s">
        <v>30</v>
      </c>
      <c r="D20" s="183"/>
    </row>
    <row r="21" ht="18.75" customHeight="1" spans="1:4">
      <c r="A21" s="182"/>
      <c r="B21" s="182"/>
      <c r="C21" s="182" t="s">
        <v>31</v>
      </c>
      <c r="D21" s="183"/>
    </row>
    <row r="22" ht="18.75" customHeight="1" spans="1:4">
      <c r="A22" s="182"/>
      <c r="B22" s="182"/>
      <c r="C22" s="182" t="s">
        <v>32</v>
      </c>
      <c r="D22" s="183"/>
    </row>
    <row r="23" ht="18.75" customHeight="1" spans="1:4">
      <c r="A23" s="182"/>
      <c r="B23" s="182"/>
      <c r="C23" s="182" t="s">
        <v>33</v>
      </c>
      <c r="D23" s="183"/>
    </row>
    <row r="24" ht="18.75" customHeight="1" spans="1:4">
      <c r="A24" s="182"/>
      <c r="B24" s="182"/>
      <c r="C24" s="182" t="s">
        <v>34</v>
      </c>
      <c r="D24" s="183">
        <v>190164</v>
      </c>
    </row>
    <row r="25" ht="18.75" customHeight="1" spans="1:4">
      <c r="A25" s="182"/>
      <c r="B25" s="182"/>
      <c r="C25" s="182" t="s">
        <v>35</v>
      </c>
      <c r="D25" s="183"/>
    </row>
    <row r="26" ht="18.75" customHeight="1" spans="1:4">
      <c r="A26" s="182"/>
      <c r="B26" s="182"/>
      <c r="C26" s="182" t="s">
        <v>36</v>
      </c>
      <c r="D26" s="183"/>
    </row>
    <row r="27" ht="18.75" customHeight="1" spans="1:4">
      <c r="A27" s="182"/>
      <c r="B27" s="182"/>
      <c r="C27" s="182" t="s">
        <v>37</v>
      </c>
      <c r="D27" s="183"/>
    </row>
    <row r="28" ht="18.75" customHeight="1" spans="1:4">
      <c r="A28" s="182"/>
      <c r="B28" s="182"/>
      <c r="C28" s="182" t="s">
        <v>38</v>
      </c>
      <c r="D28" s="183"/>
    </row>
    <row r="29" ht="18.75" customHeight="1" spans="1:4">
      <c r="A29" s="182"/>
      <c r="B29" s="182"/>
      <c r="C29" s="182" t="s">
        <v>39</v>
      </c>
      <c r="D29" s="183"/>
    </row>
    <row r="30" ht="18.75" customHeight="1" spans="1:4">
      <c r="A30" s="182"/>
      <c r="B30" s="182"/>
      <c r="C30" s="182" t="s">
        <v>40</v>
      </c>
      <c r="D30" s="183"/>
    </row>
    <row r="31" ht="18.75" customHeight="1" spans="1:4">
      <c r="A31" s="182"/>
      <c r="B31" s="182"/>
      <c r="C31" s="182" t="s">
        <v>41</v>
      </c>
      <c r="D31" s="183"/>
    </row>
    <row r="32" ht="18.75" customHeight="1" spans="1:4">
      <c r="A32" s="182"/>
      <c r="B32" s="183"/>
      <c r="C32" s="182" t="s">
        <v>42</v>
      </c>
      <c r="D32" s="183"/>
    </row>
    <row r="33" ht="18.75" customHeight="1" spans="1:4">
      <c r="A33" s="182" t="s">
        <v>43</v>
      </c>
      <c r="B33" s="183">
        <v>2707506.06</v>
      </c>
      <c r="C33" s="182" t="s">
        <v>44</v>
      </c>
      <c r="D33" s="183">
        <v>2707506.06</v>
      </c>
    </row>
    <row r="34" ht="18.75" customHeight="1" spans="1:4">
      <c r="A34" s="182" t="s">
        <v>45</v>
      </c>
      <c r="B34" s="183"/>
      <c r="C34" s="182" t="s">
        <v>46</v>
      </c>
      <c r="D34" s="183"/>
    </row>
    <row r="35" ht="18.75" customHeight="1" spans="1:4">
      <c r="A35" s="182" t="s">
        <v>47</v>
      </c>
      <c r="B35" s="183"/>
      <c r="C35" s="182" t="s">
        <v>47</v>
      </c>
      <c r="D35" s="183"/>
    </row>
    <row r="36" ht="18.75" customHeight="1" spans="1:4">
      <c r="A36" s="182" t="s">
        <v>48</v>
      </c>
      <c r="B36" s="183"/>
      <c r="C36" s="182" t="s">
        <v>49</v>
      </c>
      <c r="D36" s="183"/>
    </row>
    <row r="37" ht="18.75" customHeight="1" spans="1:4">
      <c r="A37" s="182" t="s">
        <v>50</v>
      </c>
      <c r="B37" s="183">
        <v>2707506.06</v>
      </c>
      <c r="C37" s="182" t="s">
        <v>51</v>
      </c>
      <c r="D37" s="183">
        <v>2707506.06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4">
        <v>1</v>
      </c>
      <c r="B1" s="115">
        <v>0</v>
      </c>
      <c r="C1" s="114">
        <v>1</v>
      </c>
      <c r="D1" s="90"/>
      <c r="E1" s="90"/>
      <c r="F1" s="113" t="s">
        <v>362</v>
      </c>
    </row>
    <row r="2" ht="26.25" customHeight="1" spans="1:6">
      <c r="A2" s="116" t="str">
        <f>"2026"&amp;"年部门政府性基金预算支出预算表"</f>
        <v>2026年部门政府性基金预算支出预算表</v>
      </c>
      <c r="B2" s="116" t="s">
        <v>363</v>
      </c>
      <c r="C2" s="117"/>
      <c r="D2" s="118"/>
      <c r="E2" s="118"/>
      <c r="F2" s="118"/>
    </row>
    <row r="3" ht="13.5" customHeight="1" spans="1:6">
      <c r="A3" s="119" t="str">
        <f>"单位名称："&amp;"中国共产党陇川县委员会党校"</f>
        <v>单位名称：中国共产党陇川县委员会党校</v>
      </c>
      <c r="B3" s="119" t="s">
        <v>364</v>
      </c>
      <c r="C3" s="120"/>
      <c r="D3" s="90"/>
      <c r="E3" s="90"/>
      <c r="F3" s="113" t="s">
        <v>1</v>
      </c>
    </row>
    <row r="4" ht="19.5" customHeight="1" spans="1:6">
      <c r="A4" s="57" t="s">
        <v>200</v>
      </c>
      <c r="B4" s="121" t="s">
        <v>73</v>
      </c>
      <c r="C4" s="57" t="s">
        <v>74</v>
      </c>
      <c r="D4" s="34" t="s">
        <v>365</v>
      </c>
      <c r="E4" s="34"/>
      <c r="F4" s="34"/>
    </row>
    <row r="5" ht="29" customHeight="1" spans="1:6">
      <c r="A5" s="57"/>
      <c r="B5" s="121"/>
      <c r="C5" s="57"/>
      <c r="D5" s="34" t="s">
        <v>55</v>
      </c>
      <c r="E5" s="34" t="s">
        <v>77</v>
      </c>
      <c r="F5" s="34" t="s">
        <v>78</v>
      </c>
    </row>
    <row r="6" ht="20.25" customHeight="1" spans="1:6">
      <c r="A6" s="57">
        <v>1</v>
      </c>
      <c r="B6" s="122" t="s">
        <v>85</v>
      </c>
      <c r="C6" s="122" t="s">
        <v>86</v>
      </c>
      <c r="D6" s="122" t="s">
        <v>87</v>
      </c>
      <c r="E6" s="122" t="s">
        <v>88</v>
      </c>
      <c r="F6" s="122" t="s">
        <v>89</v>
      </c>
    </row>
    <row r="7" ht="30" customHeight="1" spans="1:6">
      <c r="A7" s="32"/>
      <c r="B7" s="121"/>
      <c r="C7" s="32"/>
      <c r="D7" s="76"/>
      <c r="E7" s="123"/>
      <c r="F7" s="123"/>
    </row>
    <row r="8" ht="30" customHeight="1" spans="1:6">
      <c r="A8" s="22"/>
      <c r="B8" s="22"/>
      <c r="C8" s="22"/>
      <c r="D8" s="76"/>
      <c r="E8" s="123"/>
      <c r="F8" s="123"/>
    </row>
    <row r="9" ht="30" customHeight="1" spans="1:6">
      <c r="A9" s="20" t="s">
        <v>366</v>
      </c>
      <c r="B9" s="20" t="s">
        <v>366</v>
      </c>
      <c r="C9" s="20" t="s">
        <v>366</v>
      </c>
      <c r="D9" s="76"/>
      <c r="E9" s="123"/>
      <c r="F9" s="123"/>
    </row>
    <row r="10" customHeight="1" spans="1:1">
      <c r="A10" t="s">
        <v>367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U11" sqref="U11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4"/>
      <c r="P1" s="104"/>
      <c r="Q1" s="41" t="s">
        <v>368</v>
      </c>
    </row>
    <row r="2" ht="27.75" customHeight="1" spans="1:17">
      <c r="A2" s="42" t="str">
        <f>"2026"&amp;"年部门政府采购预算表"</f>
        <v>2026年部门政府采购预算表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5"/>
      <c r="L2" s="28"/>
      <c r="M2" s="28"/>
      <c r="N2" s="28"/>
      <c r="O2" s="105"/>
      <c r="P2" s="105"/>
      <c r="Q2" s="28"/>
    </row>
    <row r="3" ht="18.75" customHeight="1" spans="1:17">
      <c r="A3" s="43" t="str">
        <f>"单位名称："&amp;"中国共产党陇川县委员会党校"</f>
        <v>单位名称：中国共产党陇川县委员会党校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6"/>
      <c r="P3" s="106"/>
      <c r="Q3" s="113" t="s">
        <v>1</v>
      </c>
    </row>
    <row r="4" ht="15.75" customHeight="1" spans="1:17">
      <c r="A4" s="11" t="s">
        <v>369</v>
      </c>
      <c r="B4" s="91" t="s">
        <v>370</v>
      </c>
      <c r="C4" s="91" t="s">
        <v>371</v>
      </c>
      <c r="D4" s="91" t="s">
        <v>372</v>
      </c>
      <c r="E4" s="91" t="s">
        <v>373</v>
      </c>
      <c r="F4" s="91" t="s">
        <v>374</v>
      </c>
      <c r="G4" s="46" t="s">
        <v>207</v>
      </c>
      <c r="H4" s="46"/>
      <c r="I4" s="46"/>
      <c r="J4" s="46"/>
      <c r="K4" s="107"/>
      <c r="L4" s="46"/>
      <c r="M4" s="46"/>
      <c r="N4" s="46"/>
      <c r="O4" s="70"/>
      <c r="P4" s="107"/>
      <c r="Q4" s="47"/>
    </row>
    <row r="5" ht="17.25" customHeight="1" spans="1:17">
      <c r="A5" s="16"/>
      <c r="B5" s="92"/>
      <c r="C5" s="92"/>
      <c r="D5" s="92"/>
      <c r="E5" s="92"/>
      <c r="F5" s="92"/>
      <c r="G5" s="92" t="s">
        <v>55</v>
      </c>
      <c r="H5" s="92" t="s">
        <v>59</v>
      </c>
      <c r="I5" s="92" t="s">
        <v>375</v>
      </c>
      <c r="J5" s="92" t="s">
        <v>376</v>
      </c>
      <c r="K5" s="108" t="s">
        <v>377</v>
      </c>
      <c r="L5" s="109" t="s">
        <v>378</v>
      </c>
      <c r="M5" s="109"/>
      <c r="N5" s="109"/>
      <c r="O5" s="110"/>
      <c r="P5" s="111"/>
      <c r="Q5" s="93"/>
    </row>
    <row r="6" ht="57" customHeight="1" spans="1:17">
      <c r="A6" s="18"/>
      <c r="B6" s="93"/>
      <c r="C6" s="93"/>
      <c r="D6" s="93"/>
      <c r="E6" s="93"/>
      <c r="F6" s="93"/>
      <c r="G6" s="93"/>
      <c r="H6" s="93" t="s">
        <v>58</v>
      </c>
      <c r="I6" s="93"/>
      <c r="J6" s="93"/>
      <c r="K6" s="112"/>
      <c r="L6" s="93" t="s">
        <v>58</v>
      </c>
      <c r="M6" s="93" t="s">
        <v>65</v>
      </c>
      <c r="N6" s="93" t="s">
        <v>379</v>
      </c>
      <c r="O6" s="32" t="s">
        <v>67</v>
      </c>
      <c r="P6" s="112" t="s">
        <v>68</v>
      </c>
      <c r="Q6" s="93" t="s">
        <v>69</v>
      </c>
    </row>
    <row r="7" ht="15" customHeight="1" spans="1:17">
      <c r="A7" s="7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71</v>
      </c>
      <c r="B8" s="97"/>
      <c r="C8" s="97"/>
      <c r="D8" s="98"/>
      <c r="E8" s="99"/>
      <c r="F8" s="23">
        <v>97655</v>
      </c>
      <c r="G8" s="23">
        <v>97655</v>
      </c>
      <c r="H8" s="23">
        <v>97655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tr">
        <f t="shared" ref="A9:A11" si="0">"     "&amp;"干部教育、科研、培训等项目经费"</f>
        <v>     干部教育、科研、培训等项目经费</v>
      </c>
      <c r="B9" s="97" t="s">
        <v>380</v>
      </c>
      <c r="C9" s="97" t="s">
        <v>380</v>
      </c>
      <c r="D9" s="100" t="s">
        <v>351</v>
      </c>
      <c r="E9" s="99">
        <v>1</v>
      </c>
      <c r="F9" s="23">
        <v>93555</v>
      </c>
      <c r="G9" s="23">
        <v>93555</v>
      </c>
      <c r="H9" s="23">
        <v>93555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6" t="str">
        <f t="shared" si="0"/>
        <v>     干部教育、科研、培训等项目经费</v>
      </c>
      <c r="B10" s="97" t="s">
        <v>381</v>
      </c>
      <c r="C10" s="97" t="s">
        <v>381</v>
      </c>
      <c r="D10" s="100" t="s">
        <v>382</v>
      </c>
      <c r="E10" s="99">
        <v>100</v>
      </c>
      <c r="F10" s="23">
        <v>2400</v>
      </c>
      <c r="G10" s="23">
        <v>2400</v>
      </c>
      <c r="H10" s="23">
        <v>2400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6" t="str">
        <f t="shared" si="0"/>
        <v>     干部教育、科研、培训等项目经费</v>
      </c>
      <c r="B11" s="97" t="s">
        <v>383</v>
      </c>
      <c r="C11" s="97" t="s">
        <v>383</v>
      </c>
      <c r="D11" s="101" t="s">
        <v>384</v>
      </c>
      <c r="E11" s="99">
        <v>2</v>
      </c>
      <c r="F11" s="23">
        <v>1700</v>
      </c>
      <c r="G11" s="23">
        <v>1700</v>
      </c>
      <c r="H11" s="23">
        <v>1700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2" t="s">
        <v>366</v>
      </c>
      <c r="B12" s="103"/>
      <c r="C12" s="103"/>
      <c r="D12" s="103"/>
      <c r="E12" s="99"/>
      <c r="F12" s="23">
        <v>97655</v>
      </c>
      <c r="G12" s="23">
        <v>97655</v>
      </c>
      <c r="H12" s="23">
        <v>97655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385</v>
      </c>
    </row>
    <row r="2" ht="36" customHeight="1" spans="1:14">
      <c r="A2" s="28" t="str">
        <f>"2026"&amp;"年部门政府购买服务预算表"</f>
        <v>2026年部门政府购买服务预算表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"单位名称："&amp;"中国共产党陇川县委员会党校"</f>
        <v>单位名称：中国共产党陇川县委员会党校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0"/>
      <c r="N3" s="41" t="s">
        <v>1</v>
      </c>
    </row>
    <row r="4" ht="15.75" customHeight="1" spans="1:14">
      <c r="A4" s="11" t="s">
        <v>369</v>
      </c>
      <c r="B4" s="11" t="s">
        <v>386</v>
      </c>
      <c r="C4" s="11" t="s">
        <v>387</v>
      </c>
      <c r="D4" s="12" t="s">
        <v>207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2" t="s">
        <v>55</v>
      </c>
      <c r="E5" s="11" t="s">
        <v>59</v>
      </c>
      <c r="F5" s="11" t="s">
        <v>375</v>
      </c>
      <c r="G5" s="11" t="s">
        <v>376</v>
      </c>
      <c r="H5" s="11" t="s">
        <v>377</v>
      </c>
      <c r="I5" s="12" t="s">
        <v>378</v>
      </c>
      <c r="J5" s="13"/>
      <c r="K5" s="13"/>
      <c r="L5" s="13"/>
      <c r="M5" s="13"/>
      <c r="N5" s="14"/>
    </row>
    <row r="6" ht="45" customHeight="1" spans="1:14">
      <c r="A6" s="18"/>
      <c r="B6" s="18"/>
      <c r="C6" s="18"/>
      <c r="D6" s="71"/>
      <c r="E6" s="16" t="s">
        <v>58</v>
      </c>
      <c r="F6" s="18"/>
      <c r="G6" s="18"/>
      <c r="H6" s="71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55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t="s">
        <v>367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0" t="s">
        <v>388</v>
      </c>
    </row>
    <row r="2" ht="27.75" customHeight="1" spans="1:13">
      <c r="A2" s="63" t="str">
        <f>"2026"&amp;"年县对下转移支付预算表"</f>
        <v>2026年县对下转移支付预算表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"/>
    </row>
    <row r="3" customHeight="1" spans="1:13">
      <c r="A3" s="64" t="s">
        <v>1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81"/>
    </row>
    <row r="4" ht="18" customHeight="1" spans="1:13">
      <c r="A4" s="66" t="str">
        <f>"单位名称："&amp;"中国共产党陇川县委员会党校"</f>
        <v>单位名称：中国共产党陇川县委员会党校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82"/>
    </row>
    <row r="5" ht="19.5" customHeight="1" spans="1:13">
      <c r="A5" s="68" t="s">
        <v>389</v>
      </c>
      <c r="B5" s="12" t="s">
        <v>207</v>
      </c>
      <c r="C5" s="13"/>
      <c r="D5" s="69"/>
      <c r="E5" s="70" t="s">
        <v>390</v>
      </c>
      <c r="F5" s="70"/>
      <c r="G5" s="70"/>
      <c r="H5" s="70"/>
      <c r="I5" s="70"/>
      <c r="J5" s="70"/>
      <c r="K5" s="70"/>
      <c r="L5" s="70"/>
      <c r="M5" s="14"/>
    </row>
    <row r="6" ht="48" customHeight="1" spans="1:13">
      <c r="A6" s="71"/>
      <c r="B6" s="72" t="s">
        <v>55</v>
      </c>
      <c r="C6" s="11" t="s">
        <v>59</v>
      </c>
      <c r="D6" s="73" t="s">
        <v>391</v>
      </c>
      <c r="E6" s="73" t="s">
        <v>392</v>
      </c>
      <c r="F6" s="73" t="s">
        <v>393</v>
      </c>
      <c r="G6" s="73" t="s">
        <v>394</v>
      </c>
      <c r="H6" s="73" t="s">
        <v>395</v>
      </c>
      <c r="I6" s="73" t="s">
        <v>396</v>
      </c>
      <c r="J6" s="73" t="s">
        <v>397</v>
      </c>
      <c r="K6" s="73" t="s">
        <v>398</v>
      </c>
      <c r="L6" s="73" t="s">
        <v>399</v>
      </c>
      <c r="M6" s="32" t="s">
        <v>400</v>
      </c>
    </row>
    <row r="7" ht="19.5" customHeight="1" spans="1:13">
      <c r="A7" s="34">
        <v>1</v>
      </c>
      <c r="B7" s="34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3">
        <v>13</v>
      </c>
    </row>
    <row r="8" ht="19.5" customHeight="1" spans="1:13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4"/>
    </row>
    <row r="9" ht="19.5" customHeight="1" spans="1:13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24"/>
    </row>
    <row r="10" ht="19.5" customHeight="1" spans="1:13">
      <c r="A10" s="50" t="s">
        <v>55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4"/>
    </row>
    <row r="11" customHeight="1" spans="1:1">
      <c r="A11" t="s">
        <v>367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0" t="s">
        <v>401</v>
      </c>
    </row>
    <row r="2" ht="28.5" customHeight="1" spans="1:10">
      <c r="A2" s="53" t="str">
        <f>"2026"&amp;"年县对下转移支付绩效目标表"</f>
        <v>2026年县对下转移支付绩效目标表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8">
      <c r="A3" s="6" t="str">
        <f>"单位名称："&amp;"中国共产党陇川县委员会党校"</f>
        <v>单位名称：中国共产党陇川县委员会党校</v>
      </c>
      <c r="B3" s="55"/>
      <c r="C3" s="55"/>
      <c r="D3" s="55"/>
      <c r="E3" s="55"/>
      <c r="F3" s="56"/>
      <c r="G3" s="55"/>
      <c r="H3" s="56"/>
    </row>
    <row r="4" ht="44.25" customHeight="1" spans="1:10">
      <c r="A4" s="33" t="s">
        <v>309</v>
      </c>
      <c r="B4" s="33" t="s">
        <v>310</v>
      </c>
      <c r="C4" s="33" t="s">
        <v>311</v>
      </c>
      <c r="D4" s="33" t="s">
        <v>312</v>
      </c>
      <c r="E4" s="33" t="s">
        <v>313</v>
      </c>
      <c r="F4" s="57" t="s">
        <v>314</v>
      </c>
      <c r="G4" s="33" t="s">
        <v>315</v>
      </c>
      <c r="H4" s="57" t="s">
        <v>316</v>
      </c>
      <c r="I4" s="57" t="s">
        <v>317</v>
      </c>
      <c r="J4" s="33" t="s">
        <v>318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7">
        <v>6</v>
      </c>
      <c r="G5" s="33">
        <v>7</v>
      </c>
      <c r="H5" s="57">
        <v>8</v>
      </c>
      <c r="I5" s="57">
        <v>9</v>
      </c>
      <c r="J5" s="33">
        <v>10</v>
      </c>
    </row>
    <row r="6" ht="29.7" customHeight="1" spans="1:10">
      <c r="A6" s="35"/>
      <c r="B6" s="48"/>
      <c r="C6" s="48"/>
      <c r="D6" s="48"/>
      <c r="E6" s="58"/>
      <c r="F6" s="59"/>
      <c r="G6" s="58"/>
      <c r="H6" s="59"/>
      <c r="I6" s="59"/>
      <c r="J6" s="58"/>
    </row>
    <row r="7" ht="29.7" customHeight="1" spans="1:10">
      <c r="A7" s="35"/>
      <c r="B7" s="22" t="s">
        <v>402</v>
      </c>
      <c r="C7" s="22" t="s">
        <v>402</v>
      </c>
      <c r="D7" s="22" t="s">
        <v>402</v>
      </c>
      <c r="E7" s="35" t="s">
        <v>402</v>
      </c>
      <c r="F7" s="22" t="s">
        <v>402</v>
      </c>
      <c r="G7" s="35" t="s">
        <v>402</v>
      </c>
      <c r="H7" s="22" t="s">
        <v>402</v>
      </c>
      <c r="I7" s="22" t="s">
        <v>402</v>
      </c>
      <c r="J7" s="35" t="s">
        <v>402</v>
      </c>
    </row>
    <row r="8" customHeight="1" spans="1:1">
      <c r="A8" t="s">
        <v>367</v>
      </c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D22" sqref="D22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403</v>
      </c>
    </row>
    <row r="2" ht="28.5" customHeight="1" spans="1:8">
      <c r="A2" s="42" t="str">
        <f>"2026"&amp;"年新增资产配置表"</f>
        <v>2026年新增资产配置表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"单位名称："&amp;"中国共产党陇川县委员会党校"</f>
        <v>单位名称：中国共产党陇川县委员会党校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200</v>
      </c>
      <c r="B4" s="11" t="s">
        <v>404</v>
      </c>
      <c r="C4" s="11" t="s">
        <v>405</v>
      </c>
      <c r="D4" s="11" t="s">
        <v>406</v>
      </c>
      <c r="E4" s="11" t="s">
        <v>407</v>
      </c>
      <c r="F4" s="45" t="s">
        <v>408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373</v>
      </c>
      <c r="G5" s="33" t="s">
        <v>409</v>
      </c>
      <c r="H5" s="33" t="s">
        <v>410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55</v>
      </c>
      <c r="B8" s="51"/>
      <c r="C8" s="51"/>
      <c r="D8" s="51"/>
      <c r="E8" s="51"/>
      <c r="F8" s="40"/>
      <c r="G8" s="52"/>
      <c r="H8" s="52"/>
    </row>
    <row r="9" customHeight="1" spans="1:1">
      <c r="A9" t="s">
        <v>367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411</v>
      </c>
    </row>
    <row r="2" ht="27.75" customHeight="1" spans="1:11">
      <c r="A2" s="28" t="str">
        <f>"2026"&amp;"年上级转移支付补助项目支出预算表"</f>
        <v>2026年上级转移支付补助项目支出预算表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"单位名称："&amp;"中国共产党陇川县委员会党校"</f>
        <v>单位名称：中国共产党陇川县委员会党校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1</v>
      </c>
    </row>
    <row r="4" ht="21.75" customHeight="1" spans="1:11">
      <c r="A4" s="32" t="s">
        <v>287</v>
      </c>
      <c r="B4" s="32" t="s">
        <v>202</v>
      </c>
      <c r="C4" s="32" t="s">
        <v>288</v>
      </c>
      <c r="D4" s="33" t="s">
        <v>203</v>
      </c>
      <c r="E4" s="33" t="s">
        <v>204</v>
      </c>
      <c r="F4" s="33" t="s">
        <v>289</v>
      </c>
      <c r="G4" s="33" t="s">
        <v>290</v>
      </c>
      <c r="H4" s="34" t="s">
        <v>55</v>
      </c>
      <c r="I4" s="34" t="s">
        <v>412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59</v>
      </c>
      <c r="J5" s="33" t="s">
        <v>60</v>
      </c>
      <c r="K5" s="33" t="s">
        <v>61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58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366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1" customHeight="1" spans="1:1">
      <c r="A11" t="s">
        <v>367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Zeros="0" workbookViewId="0">
      <selection activeCell="L21" sqref="L2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413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"单位名称："&amp;"中国共产党陇川县委员会党校"</f>
        <v>单位名称：中国共产党陇川县委员会党校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288</v>
      </c>
      <c r="B4" s="10" t="s">
        <v>287</v>
      </c>
      <c r="C4" s="10" t="s">
        <v>202</v>
      </c>
      <c r="D4" s="11" t="s">
        <v>414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300000</v>
      </c>
      <c r="F8" s="23">
        <v>300000</v>
      </c>
      <c r="G8" s="23">
        <v>300000</v>
      </c>
    </row>
    <row r="9" ht="52.5" customHeight="1" spans="1:7">
      <c r="A9" s="24"/>
      <c r="B9" s="22" t="s">
        <v>415</v>
      </c>
      <c r="C9" s="22" t="s">
        <v>293</v>
      </c>
      <c r="D9" s="22" t="s">
        <v>416</v>
      </c>
      <c r="E9" s="23">
        <v>300000</v>
      </c>
      <c r="F9" s="23">
        <v>300000</v>
      </c>
      <c r="G9" s="23">
        <v>300000</v>
      </c>
    </row>
    <row r="10" ht="30" customHeight="1" spans="1:7">
      <c r="A10" s="25" t="s">
        <v>55</v>
      </c>
      <c r="B10" s="26" t="s">
        <v>402</v>
      </c>
      <c r="C10" s="26"/>
      <c r="D10" s="27"/>
      <c r="E10" s="23">
        <v>300000</v>
      </c>
      <c r="F10" s="23">
        <v>300000</v>
      </c>
      <c r="G10" s="23">
        <v>300000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52</v>
      </c>
      <c r="Q1" s="89" t="s">
        <v>52</v>
      </c>
    </row>
    <row r="2" ht="36.75" customHeight="1" spans="1:19">
      <c r="A2" s="28" t="str">
        <f>"2026"&amp;"年部门收入预算表"</f>
        <v>2026年部门收入预算表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"单位名称："&amp;"中国共产党陇川县委员会党校"</f>
        <v>单位名称：中国共产党陇川县委员会党校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9" t="s">
        <v>1</v>
      </c>
      <c r="Q3" s="89"/>
    </row>
    <row r="4" ht="21" customHeight="1" spans="1:19">
      <c r="A4" s="11" t="s">
        <v>53</v>
      </c>
      <c r="B4" s="11" t="s">
        <v>54</v>
      </c>
      <c r="C4" s="11" t="s">
        <v>55</v>
      </c>
      <c r="D4" s="45" t="s">
        <v>56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57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78" t="s">
        <v>63</v>
      </c>
      <c r="J5" s="178"/>
      <c r="K5" s="178"/>
      <c r="L5" s="178"/>
      <c r="M5" s="178"/>
      <c r="N5" s="178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90" customHeight="1" spans="1:19">
      <c r="A6" s="71"/>
      <c r="B6" s="71"/>
      <c r="C6" s="71"/>
      <c r="D6" s="72"/>
      <c r="E6" s="72"/>
      <c r="F6" s="72"/>
      <c r="G6" s="71"/>
      <c r="H6" s="71"/>
      <c r="I6" s="34" t="s">
        <v>58</v>
      </c>
      <c r="J6" s="32" t="s">
        <v>65</v>
      </c>
      <c r="K6" s="32" t="s">
        <v>66</v>
      </c>
      <c r="L6" s="10" t="s">
        <v>67</v>
      </c>
      <c r="M6" s="10" t="s">
        <v>68</v>
      </c>
      <c r="N6" s="10" t="s">
        <v>69</v>
      </c>
      <c r="O6" s="72"/>
      <c r="P6" s="72"/>
      <c r="Q6" s="72"/>
      <c r="R6" s="72"/>
      <c r="S6" s="7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66" customHeight="1" spans="1:19">
      <c r="A8" s="176" t="s">
        <v>70</v>
      </c>
      <c r="B8" s="176" t="s">
        <v>71</v>
      </c>
      <c r="C8" s="23">
        <v>2707506.06</v>
      </c>
      <c r="D8" s="23">
        <v>2707506.06</v>
      </c>
      <c r="E8" s="23">
        <v>2637506.06</v>
      </c>
      <c r="F8" s="23"/>
      <c r="G8" s="23"/>
      <c r="H8" s="23"/>
      <c r="I8" s="23">
        <v>70000</v>
      </c>
      <c r="J8" s="23"/>
      <c r="K8" s="23"/>
      <c r="L8" s="23"/>
      <c r="M8" s="23"/>
      <c r="N8" s="23">
        <v>70000</v>
      </c>
      <c r="O8" s="23"/>
      <c r="P8" s="23"/>
      <c r="Q8" s="23"/>
      <c r="R8" s="23"/>
      <c r="S8" s="23"/>
    </row>
    <row r="9" ht="30" customHeight="1" spans="1:19">
      <c r="A9" s="12" t="s">
        <v>55</v>
      </c>
      <c r="B9" s="177"/>
      <c r="C9" s="163">
        <v>2707506.06</v>
      </c>
      <c r="D9" s="163">
        <v>2707506.06</v>
      </c>
      <c r="E9" s="163">
        <v>2637506.06</v>
      </c>
      <c r="F9" s="163"/>
      <c r="G9" s="163"/>
      <c r="H9" s="163"/>
      <c r="I9" s="163">
        <v>70000</v>
      </c>
      <c r="J9" s="163"/>
      <c r="K9" s="163"/>
      <c r="L9" s="163"/>
      <c r="M9" s="163"/>
      <c r="N9" s="163">
        <v>70000</v>
      </c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J19" sqref="J19"/>
    </sheetView>
  </sheetViews>
  <sheetFormatPr defaultColWidth="8.84761904761905" defaultRowHeight="15" customHeight="1"/>
  <cols>
    <col min="1" max="1" width="12.7142857142857" customWidth="1"/>
    <col min="2" max="2" width="15.5714285714286" style="165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6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41" t="s">
        <v>72</v>
      </c>
      <c r="O1" s="41"/>
    </row>
    <row r="2" ht="36" customHeight="1" spans="1:15">
      <c r="A2" s="167" t="str">
        <f>"2026"&amp;"年部门支出预算表"</f>
        <v>2026年部门支出预算表</v>
      </c>
      <c r="B2" s="168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ht="18.75" customHeight="1" spans="1:15">
      <c r="A3" s="30" t="str">
        <f>"单位名称："&amp;"中国共产党陇川县委员会党校"</f>
        <v>单位名称：中国共产党陇川县委员会党校</v>
      </c>
      <c r="B3" s="30"/>
      <c r="C3" s="30"/>
      <c r="D3" s="30"/>
      <c r="E3" s="30"/>
      <c r="F3" s="30"/>
      <c r="G3" s="166"/>
      <c r="H3" s="166"/>
      <c r="I3" s="166"/>
      <c r="J3" s="166"/>
      <c r="K3" s="166"/>
      <c r="L3" s="166"/>
      <c r="M3" s="166"/>
      <c r="N3" s="41" t="s">
        <v>1</v>
      </c>
      <c r="O3" s="41"/>
    </row>
    <row r="4" ht="31.5" customHeight="1" spans="1:15">
      <c r="A4" s="169" t="s">
        <v>73</v>
      </c>
      <c r="B4" s="170" t="s">
        <v>74</v>
      </c>
      <c r="C4" s="169" t="s">
        <v>55</v>
      </c>
      <c r="D4" s="169" t="s">
        <v>59</v>
      </c>
      <c r="E4" s="169"/>
      <c r="F4" s="169"/>
      <c r="G4" s="169" t="s">
        <v>60</v>
      </c>
      <c r="H4" s="169" t="s">
        <v>61</v>
      </c>
      <c r="I4" s="169" t="s">
        <v>75</v>
      </c>
      <c r="J4" s="169" t="s">
        <v>76</v>
      </c>
      <c r="K4" s="169"/>
      <c r="L4" s="169"/>
      <c r="M4" s="169"/>
      <c r="N4" s="169"/>
      <c r="O4" s="169"/>
    </row>
    <row r="5" ht="54" customHeight="1" spans="1:15">
      <c r="A5" s="169"/>
      <c r="B5" s="170"/>
      <c r="C5" s="169"/>
      <c r="D5" s="169" t="s">
        <v>58</v>
      </c>
      <c r="E5" s="169" t="s">
        <v>77</v>
      </c>
      <c r="F5" s="169" t="s">
        <v>78</v>
      </c>
      <c r="G5" s="169"/>
      <c r="H5" s="169"/>
      <c r="I5" s="169"/>
      <c r="J5" s="169" t="s">
        <v>58</v>
      </c>
      <c r="K5" s="169" t="s">
        <v>79</v>
      </c>
      <c r="L5" s="169" t="s">
        <v>80</v>
      </c>
      <c r="M5" s="169" t="s">
        <v>81</v>
      </c>
      <c r="N5" s="169" t="s">
        <v>82</v>
      </c>
      <c r="O5" s="169" t="s">
        <v>83</v>
      </c>
    </row>
    <row r="6" ht="18.75" customHeight="1" spans="1:15">
      <c r="A6" s="171" t="s">
        <v>84</v>
      </c>
      <c r="B6" s="37" t="s">
        <v>85</v>
      </c>
      <c r="C6" s="171" t="s">
        <v>86</v>
      </c>
      <c r="D6" s="171" t="s">
        <v>87</v>
      </c>
      <c r="E6" s="171" t="s">
        <v>88</v>
      </c>
      <c r="F6" s="171" t="s">
        <v>89</v>
      </c>
      <c r="G6" s="171" t="s">
        <v>90</v>
      </c>
      <c r="H6" s="171" t="s">
        <v>91</v>
      </c>
      <c r="I6" s="171" t="s">
        <v>92</v>
      </c>
      <c r="J6" s="171" t="s">
        <v>93</v>
      </c>
      <c r="K6" s="171" t="s">
        <v>94</v>
      </c>
      <c r="L6" s="171" t="s">
        <v>95</v>
      </c>
      <c r="M6" s="171" t="s">
        <v>96</v>
      </c>
      <c r="N6" s="171" t="s">
        <v>97</v>
      </c>
      <c r="O6" s="171" t="s">
        <v>98</v>
      </c>
    </row>
    <row r="7" ht="52.5" customHeight="1" spans="1:15">
      <c r="A7" s="172" t="s">
        <v>99</v>
      </c>
      <c r="B7" s="170" t="s">
        <v>100</v>
      </c>
      <c r="C7" s="136">
        <v>2071926</v>
      </c>
      <c r="D7" s="136">
        <v>2001926</v>
      </c>
      <c r="E7" s="136">
        <v>1701926</v>
      </c>
      <c r="F7" s="136">
        <v>300000</v>
      </c>
      <c r="G7" s="136"/>
      <c r="H7" s="136"/>
      <c r="I7" s="136"/>
      <c r="J7" s="136">
        <v>70000</v>
      </c>
      <c r="K7" s="136"/>
      <c r="L7" s="136"/>
      <c r="M7" s="136"/>
      <c r="N7" s="136"/>
      <c r="O7" s="136">
        <v>70000</v>
      </c>
    </row>
    <row r="8" ht="52.5" customHeight="1" spans="1:15">
      <c r="A8" s="173" t="s">
        <v>101</v>
      </c>
      <c r="B8" s="170" t="s">
        <v>102</v>
      </c>
      <c r="C8" s="136">
        <v>2071926</v>
      </c>
      <c r="D8" s="136">
        <v>2001926</v>
      </c>
      <c r="E8" s="136">
        <v>1701926</v>
      </c>
      <c r="F8" s="136">
        <v>300000</v>
      </c>
      <c r="G8" s="136"/>
      <c r="H8" s="136"/>
      <c r="I8" s="136"/>
      <c r="J8" s="136">
        <v>70000</v>
      </c>
      <c r="K8" s="136"/>
      <c r="L8" s="136"/>
      <c r="M8" s="136"/>
      <c r="N8" s="136"/>
      <c r="O8" s="136">
        <v>70000</v>
      </c>
    </row>
    <row r="9" ht="52.5" customHeight="1" spans="1:15">
      <c r="A9" s="174" t="s">
        <v>103</v>
      </c>
      <c r="B9" s="170" t="s">
        <v>104</v>
      </c>
      <c r="C9" s="136">
        <v>2071926</v>
      </c>
      <c r="D9" s="136">
        <v>2001926</v>
      </c>
      <c r="E9" s="136">
        <v>1701926</v>
      </c>
      <c r="F9" s="136">
        <v>300000</v>
      </c>
      <c r="G9" s="136"/>
      <c r="H9" s="136"/>
      <c r="I9" s="136"/>
      <c r="J9" s="136">
        <v>70000</v>
      </c>
      <c r="K9" s="136"/>
      <c r="L9" s="136"/>
      <c r="M9" s="136"/>
      <c r="N9" s="136"/>
      <c r="O9" s="136">
        <v>70000</v>
      </c>
    </row>
    <row r="10" ht="52.5" customHeight="1" spans="1:15">
      <c r="A10" s="172" t="s">
        <v>105</v>
      </c>
      <c r="B10" s="170" t="s">
        <v>106</v>
      </c>
      <c r="C10" s="136">
        <v>275588.31</v>
      </c>
      <c r="D10" s="136">
        <v>275588.31</v>
      </c>
      <c r="E10" s="136">
        <v>275588.31</v>
      </c>
      <c r="F10" s="136"/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73" t="s">
        <v>107</v>
      </c>
      <c r="B11" s="170" t="s">
        <v>108</v>
      </c>
      <c r="C11" s="136">
        <v>266337.92</v>
      </c>
      <c r="D11" s="136">
        <v>266337.92</v>
      </c>
      <c r="E11" s="136">
        <v>266337.92</v>
      </c>
      <c r="F11" s="136"/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4" t="s">
        <v>109</v>
      </c>
      <c r="B12" s="170" t="s">
        <v>110</v>
      </c>
      <c r="C12" s="136">
        <v>22000</v>
      </c>
      <c r="D12" s="136">
        <v>22000</v>
      </c>
      <c r="E12" s="136">
        <v>22000</v>
      </c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4" t="s">
        <v>111</v>
      </c>
      <c r="B13" s="170" t="s">
        <v>112</v>
      </c>
      <c r="C13" s="136">
        <v>244337.92</v>
      </c>
      <c r="D13" s="136">
        <v>244337.92</v>
      </c>
      <c r="E13" s="136">
        <v>244337.92</v>
      </c>
      <c r="F13" s="136"/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73" t="s">
        <v>113</v>
      </c>
      <c r="B14" s="170" t="s">
        <v>114</v>
      </c>
      <c r="C14" s="136">
        <v>9250.39</v>
      </c>
      <c r="D14" s="136">
        <v>9250.39</v>
      </c>
      <c r="E14" s="136">
        <v>9250.39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75" customHeight="1" spans="1:15">
      <c r="A15" s="174" t="s">
        <v>115</v>
      </c>
      <c r="B15" s="170" t="s">
        <v>116</v>
      </c>
      <c r="C15" s="136">
        <v>9250.39</v>
      </c>
      <c r="D15" s="136">
        <v>9250.39</v>
      </c>
      <c r="E15" s="136">
        <v>9250.39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2" t="s">
        <v>117</v>
      </c>
      <c r="B16" s="170" t="s">
        <v>118</v>
      </c>
      <c r="C16" s="136">
        <v>169827.75</v>
      </c>
      <c r="D16" s="136">
        <v>169827.75</v>
      </c>
      <c r="E16" s="136">
        <v>169827.75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3" t="s">
        <v>119</v>
      </c>
      <c r="B17" s="170" t="s">
        <v>120</v>
      </c>
      <c r="C17" s="136">
        <v>169827.75</v>
      </c>
      <c r="D17" s="136">
        <v>169827.75</v>
      </c>
      <c r="E17" s="136">
        <v>169827.75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4" t="s">
        <v>121</v>
      </c>
      <c r="B18" s="170" t="s">
        <v>122</v>
      </c>
      <c r="C18" s="136">
        <v>21289.78</v>
      </c>
      <c r="D18" s="136">
        <v>21289.78</v>
      </c>
      <c r="E18" s="136">
        <v>21289.78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4" t="s">
        <v>123</v>
      </c>
      <c r="B19" s="170" t="s">
        <v>124</v>
      </c>
      <c r="C19" s="136">
        <v>82391.16</v>
      </c>
      <c r="D19" s="136">
        <v>82391.16</v>
      </c>
      <c r="E19" s="136">
        <v>82391.16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74" t="s">
        <v>125</v>
      </c>
      <c r="B20" s="170" t="s">
        <v>126</v>
      </c>
      <c r="C20" s="136">
        <v>60038.36</v>
      </c>
      <c r="D20" s="136">
        <v>60038.36</v>
      </c>
      <c r="E20" s="136">
        <v>60038.36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4" t="s">
        <v>127</v>
      </c>
      <c r="B21" s="170" t="s">
        <v>128</v>
      </c>
      <c r="C21" s="136">
        <v>6108.45</v>
      </c>
      <c r="D21" s="136">
        <v>6108.45</v>
      </c>
      <c r="E21" s="136">
        <v>6108.45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2" t="s">
        <v>129</v>
      </c>
      <c r="B22" s="170" t="s">
        <v>130</v>
      </c>
      <c r="C22" s="136">
        <v>190164</v>
      </c>
      <c r="D22" s="136">
        <v>190164</v>
      </c>
      <c r="E22" s="136">
        <v>190164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3" t="s">
        <v>131</v>
      </c>
      <c r="B23" s="170" t="s">
        <v>132</v>
      </c>
      <c r="C23" s="136">
        <v>190164</v>
      </c>
      <c r="D23" s="136">
        <v>190164</v>
      </c>
      <c r="E23" s="136">
        <v>190164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4" t="s">
        <v>133</v>
      </c>
      <c r="B24" s="170" t="s">
        <v>134</v>
      </c>
      <c r="C24" s="136">
        <v>190164</v>
      </c>
      <c r="D24" s="136">
        <v>190164</v>
      </c>
      <c r="E24" s="136">
        <v>190164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30" customHeight="1" spans="1:15">
      <c r="A25" s="171" t="s">
        <v>55</v>
      </c>
      <c r="B25" s="37"/>
      <c r="C25" s="136">
        <v>2707506.06</v>
      </c>
      <c r="D25" s="136">
        <v>2637506.06</v>
      </c>
      <c r="E25" s="136">
        <v>2337506.06</v>
      </c>
      <c r="F25" s="136">
        <v>300000</v>
      </c>
      <c r="G25" s="136"/>
      <c r="H25" s="136"/>
      <c r="I25" s="136"/>
      <c r="J25" s="136">
        <v>70000</v>
      </c>
      <c r="K25" s="136"/>
      <c r="L25" s="136"/>
      <c r="M25" s="136"/>
      <c r="N25" s="136"/>
      <c r="O25" s="136">
        <v>70000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I24" sqref="I24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89" t="s">
        <v>135</v>
      </c>
    </row>
    <row r="2" ht="30.75" customHeight="1" spans="1:4">
      <c r="A2" s="158" t="str">
        <f>"2026"&amp;"年部门财政拨款收支预算总表"</f>
        <v>2026年部门财政拨款收支预算总表</v>
      </c>
      <c r="B2" s="158"/>
      <c r="C2" s="158"/>
      <c r="D2" s="158"/>
    </row>
    <row r="3" ht="18.75" customHeight="1" spans="1:4">
      <c r="A3" s="30" t="str">
        <f>"单位名称："&amp;"中国共产党陇川县委员会党校"</f>
        <v>单位名称：中国共产党陇川县委员会党校</v>
      </c>
      <c r="B3" s="159"/>
      <c r="C3" s="159"/>
      <c r="D3" s="90" t="s">
        <v>1</v>
      </c>
    </row>
    <row r="4" ht="19.5" customHeight="1" spans="1:4">
      <c r="A4" s="12" t="s">
        <v>136</v>
      </c>
      <c r="B4" s="14"/>
      <c r="C4" s="12" t="s">
        <v>137</v>
      </c>
      <c r="D4" s="14"/>
    </row>
    <row r="5" ht="21.75" customHeight="1" spans="1:4">
      <c r="A5" s="68" t="s">
        <v>138</v>
      </c>
      <c r="B5" s="11" t="s">
        <v>139</v>
      </c>
      <c r="C5" s="68" t="s">
        <v>140</v>
      </c>
      <c r="D5" s="11" t="s">
        <v>139</v>
      </c>
    </row>
    <row r="6" ht="17.25" customHeight="1" spans="1:4">
      <c r="A6" s="71"/>
      <c r="B6" s="18"/>
      <c r="C6" s="71"/>
      <c r="D6" s="18"/>
    </row>
    <row r="7" ht="19.5" customHeight="1" spans="1:4">
      <c r="A7" s="86" t="s">
        <v>141</v>
      </c>
      <c r="B7" s="23">
        <v>2637506.06</v>
      </c>
      <c r="C7" s="86" t="s">
        <v>142</v>
      </c>
      <c r="D7" s="23">
        <v>2637506.06</v>
      </c>
    </row>
    <row r="8" ht="19.5" customHeight="1" spans="1:4">
      <c r="A8" s="86" t="s">
        <v>143</v>
      </c>
      <c r="B8" s="23">
        <v>2637506.06</v>
      </c>
      <c r="C8" s="160" t="s">
        <v>144</v>
      </c>
      <c r="D8" s="23"/>
    </row>
    <row r="9" ht="19.5" customHeight="1" spans="1:4">
      <c r="A9" s="161" t="s">
        <v>145</v>
      </c>
      <c r="B9" s="23"/>
      <c r="C9" s="160" t="s">
        <v>146</v>
      </c>
      <c r="D9" s="23"/>
    </row>
    <row r="10" ht="19.5" customHeight="1" spans="1:4">
      <c r="A10" s="161" t="s">
        <v>147</v>
      </c>
      <c r="B10" s="23"/>
      <c r="C10" s="160" t="s">
        <v>148</v>
      </c>
      <c r="D10" s="23"/>
    </row>
    <row r="11" ht="19.5" customHeight="1" spans="1:4">
      <c r="A11" s="161" t="s">
        <v>149</v>
      </c>
      <c r="B11" s="23"/>
      <c r="C11" s="160" t="s">
        <v>150</v>
      </c>
      <c r="D11" s="23"/>
    </row>
    <row r="12" ht="19.5" customHeight="1" spans="1:4">
      <c r="A12" s="161" t="s">
        <v>143</v>
      </c>
      <c r="B12" s="23"/>
      <c r="C12" s="160" t="s">
        <v>151</v>
      </c>
      <c r="D12" s="23">
        <v>2001926</v>
      </c>
    </row>
    <row r="13" ht="19.5" customHeight="1" spans="1:4">
      <c r="A13" s="161" t="s">
        <v>145</v>
      </c>
      <c r="B13" s="23"/>
      <c r="C13" s="160" t="s">
        <v>152</v>
      </c>
      <c r="D13" s="23"/>
    </row>
    <row r="14" ht="19.5" customHeight="1" spans="1:4">
      <c r="A14" s="161" t="s">
        <v>147</v>
      </c>
      <c r="B14" s="23"/>
      <c r="C14" s="160" t="s">
        <v>153</v>
      </c>
      <c r="D14" s="23"/>
    </row>
    <row r="15" ht="19.5" customHeight="1" spans="1:4">
      <c r="A15" s="162"/>
      <c r="B15" s="23"/>
      <c r="C15" s="160" t="s">
        <v>154</v>
      </c>
      <c r="D15" s="23">
        <v>275588.31</v>
      </c>
    </row>
    <row r="16" ht="19.5" customHeight="1" spans="1:4">
      <c r="A16" s="162"/>
      <c r="B16" s="23"/>
      <c r="C16" s="160" t="s">
        <v>155</v>
      </c>
      <c r="D16" s="23">
        <v>169827.75</v>
      </c>
    </row>
    <row r="17" ht="19.5" customHeight="1" spans="1:4">
      <c r="A17" s="162"/>
      <c r="B17" s="23"/>
      <c r="C17" s="160" t="s">
        <v>156</v>
      </c>
      <c r="D17" s="23"/>
    </row>
    <row r="18" ht="19.5" customHeight="1" spans="1:4">
      <c r="A18" s="162"/>
      <c r="B18" s="23"/>
      <c r="C18" s="160" t="s">
        <v>157</v>
      </c>
      <c r="D18" s="23"/>
    </row>
    <row r="19" ht="19.5" customHeight="1" spans="1:4">
      <c r="A19" s="162"/>
      <c r="B19" s="23"/>
      <c r="C19" s="160" t="s">
        <v>158</v>
      </c>
      <c r="D19" s="23"/>
    </row>
    <row r="20" ht="19.5" customHeight="1" spans="1:4">
      <c r="A20" s="86"/>
      <c r="B20" s="23"/>
      <c r="C20" s="160" t="s">
        <v>159</v>
      </c>
      <c r="D20" s="23"/>
    </row>
    <row r="21" ht="19.5" customHeight="1" spans="1:4">
      <c r="A21" s="86"/>
      <c r="B21" s="23"/>
      <c r="C21" s="86" t="s">
        <v>160</v>
      </c>
      <c r="D21" s="23"/>
    </row>
    <row r="22" ht="19.5" customHeight="1" spans="1:4">
      <c r="A22" s="86"/>
      <c r="B22" s="23"/>
      <c r="C22" s="86" t="s">
        <v>161</v>
      </c>
      <c r="D22" s="23"/>
    </row>
    <row r="23" ht="19.5" customHeight="1" spans="1:4">
      <c r="A23" s="86"/>
      <c r="B23" s="23"/>
      <c r="C23" s="86" t="s">
        <v>162</v>
      </c>
      <c r="D23" s="23"/>
    </row>
    <row r="24" ht="19.5" customHeight="1" spans="1:4">
      <c r="A24" s="86"/>
      <c r="B24" s="23"/>
      <c r="C24" s="86" t="s">
        <v>163</v>
      </c>
      <c r="D24" s="23"/>
    </row>
    <row r="25" ht="19.5" customHeight="1" spans="1:4">
      <c r="A25" s="86"/>
      <c r="B25" s="23"/>
      <c r="C25" s="86" t="s">
        <v>164</v>
      </c>
      <c r="D25" s="23"/>
    </row>
    <row r="26" ht="19.5" customHeight="1" spans="1:4">
      <c r="A26" s="160"/>
      <c r="B26" s="23"/>
      <c r="C26" s="86" t="s">
        <v>165</v>
      </c>
      <c r="D26" s="23">
        <v>190164</v>
      </c>
    </row>
    <row r="27" ht="19.5" customHeight="1" spans="1:4">
      <c r="A27" s="86"/>
      <c r="B27" s="23"/>
      <c r="C27" s="86" t="s">
        <v>166</v>
      </c>
      <c r="D27" s="23"/>
    </row>
    <row r="28" customHeight="1" spans="1:4">
      <c r="A28" s="86"/>
      <c r="B28" s="23"/>
      <c r="C28" s="161" t="s">
        <v>167</v>
      </c>
      <c r="D28" s="23"/>
    </row>
    <row r="29" ht="19.5" customHeight="1" spans="1:4">
      <c r="A29" s="86"/>
      <c r="B29" s="23"/>
      <c r="C29" s="86" t="s">
        <v>168</v>
      </c>
      <c r="D29" s="23"/>
    </row>
    <row r="30" ht="19.5" customHeight="1" spans="1:4">
      <c r="A30" s="160"/>
      <c r="B30" s="23"/>
      <c r="C30" s="86" t="s">
        <v>169</v>
      </c>
      <c r="D30" s="23"/>
    </row>
    <row r="31" ht="18" customHeight="1" spans="1:4">
      <c r="A31" s="160"/>
      <c r="B31" s="23"/>
      <c r="C31" s="86" t="s">
        <v>170</v>
      </c>
      <c r="D31" s="23"/>
    </row>
    <row r="32" ht="18" customHeight="1" spans="1:4">
      <c r="A32" s="160"/>
      <c r="B32" s="23"/>
      <c r="C32" s="161" t="s">
        <v>171</v>
      </c>
      <c r="D32" s="23"/>
    </row>
    <row r="33" ht="18" customHeight="1" spans="1:4">
      <c r="A33" s="160"/>
      <c r="B33" s="23"/>
      <c r="C33" s="161" t="s">
        <v>172</v>
      </c>
      <c r="D33" s="23"/>
    </row>
    <row r="34" ht="19.5" customHeight="1" spans="1:4">
      <c r="A34" s="160"/>
      <c r="B34" s="163"/>
      <c r="C34" s="86" t="s">
        <v>173</v>
      </c>
      <c r="D34" s="163"/>
    </row>
    <row r="35" ht="19.5" customHeight="1" spans="1:4">
      <c r="A35" s="160"/>
      <c r="B35" s="23"/>
      <c r="C35" s="86" t="s">
        <v>174</v>
      </c>
      <c r="D35" s="23"/>
    </row>
    <row r="36" ht="19.5" customHeight="1" spans="1:4">
      <c r="A36" s="164" t="s">
        <v>50</v>
      </c>
      <c r="B36" s="23">
        <v>2637506.06</v>
      </c>
      <c r="C36" s="164" t="s">
        <v>51</v>
      </c>
      <c r="D36" s="23">
        <v>2637506.06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M18" sqref="M18"/>
    </sheetView>
  </sheetViews>
  <sheetFormatPr defaultColWidth="10.2857142857143" defaultRowHeight="15" customHeight="1" outlineLevelCol="6"/>
  <cols>
    <col min="1" max="1" width="26.3428571428571" customWidth="1"/>
    <col min="2" max="2" width="28.8571428571429" customWidth="1"/>
    <col min="3" max="7" width="19.2857142857143" customWidth="1"/>
  </cols>
  <sheetData>
    <row r="1" ht="18.75" customHeight="1" spans="1:7">
      <c r="A1" s="124"/>
      <c r="B1" s="124"/>
      <c r="C1" s="124"/>
      <c r="D1" s="124"/>
      <c r="E1" s="124"/>
      <c r="F1" s="124"/>
      <c r="G1" s="129" t="s">
        <v>175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"单位名称："&amp;"中国共产党陇川县委员会党校"</f>
        <v>单位名称：中国共产党陇川县委员会党校</v>
      </c>
      <c r="B3" s="152"/>
      <c r="C3" s="124"/>
      <c r="D3" s="124"/>
      <c r="E3" s="124"/>
      <c r="F3" s="124"/>
      <c r="G3" s="129" t="s">
        <v>1</v>
      </c>
    </row>
    <row r="4" ht="18.75" customHeight="1" spans="1:7">
      <c r="A4" s="153" t="s">
        <v>176</v>
      </c>
      <c r="B4" s="153"/>
      <c r="C4" s="153" t="s">
        <v>55</v>
      </c>
      <c r="D4" s="153" t="s">
        <v>77</v>
      </c>
      <c r="E4" s="153"/>
      <c r="F4" s="153"/>
      <c r="G4" s="153" t="s">
        <v>78</v>
      </c>
    </row>
    <row r="5" ht="18.75" customHeight="1" spans="1:7">
      <c r="A5" s="153" t="s">
        <v>73</v>
      </c>
      <c r="B5" s="153" t="s">
        <v>74</v>
      </c>
      <c r="C5" s="153"/>
      <c r="D5" s="153" t="s">
        <v>58</v>
      </c>
      <c r="E5" s="153" t="s">
        <v>177</v>
      </c>
      <c r="F5" s="153" t="s">
        <v>178</v>
      </c>
      <c r="G5" s="153"/>
    </row>
    <row r="6" ht="18.75" customHeight="1" spans="1:7">
      <c r="A6" s="153" t="s">
        <v>84</v>
      </c>
      <c r="B6" s="153" t="s">
        <v>85</v>
      </c>
      <c r="C6" s="153" t="s">
        <v>86</v>
      </c>
      <c r="D6" s="153" t="s">
        <v>87</v>
      </c>
      <c r="E6" s="153" t="s">
        <v>88</v>
      </c>
      <c r="F6" s="153" t="s">
        <v>89</v>
      </c>
      <c r="G6" s="153" t="s">
        <v>90</v>
      </c>
    </row>
    <row r="7" ht="18.75" customHeight="1" spans="1:7">
      <c r="A7" s="154" t="s">
        <v>99</v>
      </c>
      <c r="B7" s="154" t="s">
        <v>100</v>
      </c>
      <c r="C7" s="155">
        <v>2001926</v>
      </c>
      <c r="D7" s="155">
        <v>1701926</v>
      </c>
      <c r="E7" s="155">
        <v>1606016</v>
      </c>
      <c r="F7" s="155">
        <v>95910</v>
      </c>
      <c r="G7" s="155">
        <v>300000</v>
      </c>
    </row>
    <row r="8" ht="18.75" customHeight="1" outlineLevel="1" spans="1:7">
      <c r="A8" s="156" t="s">
        <v>101</v>
      </c>
      <c r="B8" s="156" t="s">
        <v>179</v>
      </c>
      <c r="C8" s="155">
        <v>2001926</v>
      </c>
      <c r="D8" s="155">
        <v>1701926</v>
      </c>
      <c r="E8" s="155">
        <v>1606016</v>
      </c>
      <c r="F8" s="155">
        <v>95910</v>
      </c>
      <c r="G8" s="155">
        <v>300000</v>
      </c>
    </row>
    <row r="9" ht="18.75" customHeight="1" outlineLevel="2" spans="1:7">
      <c r="A9" s="157" t="s">
        <v>103</v>
      </c>
      <c r="B9" s="157" t="s">
        <v>180</v>
      </c>
      <c r="C9" s="155">
        <v>2001926</v>
      </c>
      <c r="D9" s="155">
        <v>1701926</v>
      </c>
      <c r="E9" s="155">
        <v>1606016</v>
      </c>
      <c r="F9" s="155">
        <v>95910</v>
      </c>
      <c r="G9" s="155">
        <v>300000</v>
      </c>
    </row>
    <row r="10" ht="18.75" customHeight="1" spans="1:7">
      <c r="A10" s="154" t="s">
        <v>105</v>
      </c>
      <c r="B10" s="154" t="s">
        <v>106</v>
      </c>
      <c r="C10" s="155">
        <v>275588.31</v>
      </c>
      <c r="D10" s="155">
        <v>275588.31</v>
      </c>
      <c r="E10" s="155">
        <v>253588.31</v>
      </c>
      <c r="F10" s="155">
        <v>22000</v>
      </c>
      <c r="G10" s="155"/>
    </row>
    <row r="11" ht="18.75" customHeight="1" outlineLevel="1" spans="1:7">
      <c r="A11" s="156" t="s">
        <v>107</v>
      </c>
      <c r="B11" s="156" t="s">
        <v>181</v>
      </c>
      <c r="C11" s="155">
        <v>266337.92</v>
      </c>
      <c r="D11" s="155">
        <v>266337.92</v>
      </c>
      <c r="E11" s="155">
        <v>244337.92</v>
      </c>
      <c r="F11" s="155">
        <v>22000</v>
      </c>
      <c r="G11" s="155"/>
    </row>
    <row r="12" ht="18.75" customHeight="1" outlineLevel="2" spans="1:7">
      <c r="A12" s="157" t="s">
        <v>109</v>
      </c>
      <c r="B12" s="157" t="s">
        <v>182</v>
      </c>
      <c r="C12" s="155">
        <v>22000</v>
      </c>
      <c r="D12" s="155">
        <v>22000</v>
      </c>
      <c r="E12" s="155"/>
      <c r="F12" s="155">
        <v>22000</v>
      </c>
      <c r="G12" s="155"/>
    </row>
    <row r="13" ht="27" customHeight="1" outlineLevel="2" spans="1:7">
      <c r="A13" s="157" t="s">
        <v>111</v>
      </c>
      <c r="B13" s="157" t="s">
        <v>183</v>
      </c>
      <c r="C13" s="155">
        <v>244337.92</v>
      </c>
      <c r="D13" s="155">
        <v>244337.92</v>
      </c>
      <c r="E13" s="155">
        <v>244337.92</v>
      </c>
      <c r="F13" s="155"/>
      <c r="G13" s="155"/>
    </row>
    <row r="14" ht="18.75" customHeight="1" outlineLevel="1" spans="1:7">
      <c r="A14" s="156" t="s">
        <v>113</v>
      </c>
      <c r="B14" s="156" t="s">
        <v>184</v>
      </c>
      <c r="C14" s="155">
        <v>9250.39</v>
      </c>
      <c r="D14" s="155">
        <v>9250.39</v>
      </c>
      <c r="E14" s="155">
        <v>9250.39</v>
      </c>
      <c r="F14" s="155"/>
      <c r="G14" s="155"/>
    </row>
    <row r="15" ht="26" customHeight="1" outlineLevel="2" spans="1:7">
      <c r="A15" s="157" t="s">
        <v>115</v>
      </c>
      <c r="B15" s="157" t="s">
        <v>184</v>
      </c>
      <c r="C15" s="155">
        <v>9250.39</v>
      </c>
      <c r="D15" s="155">
        <v>9250.39</v>
      </c>
      <c r="E15" s="155">
        <v>9250.39</v>
      </c>
      <c r="F15" s="155"/>
      <c r="G15" s="155"/>
    </row>
    <row r="16" ht="18.75" customHeight="1" spans="1:7">
      <c r="A16" s="154" t="s">
        <v>117</v>
      </c>
      <c r="B16" s="154" t="s">
        <v>118</v>
      </c>
      <c r="C16" s="155">
        <v>169827.75</v>
      </c>
      <c r="D16" s="155">
        <v>169827.75</v>
      </c>
      <c r="E16" s="155">
        <v>169827.75</v>
      </c>
      <c r="F16" s="155"/>
      <c r="G16" s="155"/>
    </row>
    <row r="17" ht="18.75" customHeight="1" outlineLevel="1" spans="1:7">
      <c r="A17" s="156" t="s">
        <v>119</v>
      </c>
      <c r="B17" s="156" t="s">
        <v>185</v>
      </c>
      <c r="C17" s="155">
        <v>169827.75</v>
      </c>
      <c r="D17" s="155">
        <v>169827.75</v>
      </c>
      <c r="E17" s="155">
        <v>169827.75</v>
      </c>
      <c r="F17" s="155"/>
      <c r="G17" s="155"/>
    </row>
    <row r="18" ht="18.75" customHeight="1" outlineLevel="2" spans="1:7">
      <c r="A18" s="157" t="s">
        <v>121</v>
      </c>
      <c r="B18" s="157" t="s">
        <v>186</v>
      </c>
      <c r="C18" s="155">
        <v>21289.78</v>
      </c>
      <c r="D18" s="155">
        <v>21289.78</v>
      </c>
      <c r="E18" s="155">
        <v>21289.78</v>
      </c>
      <c r="F18" s="155"/>
      <c r="G18" s="155"/>
    </row>
    <row r="19" ht="18.75" customHeight="1" outlineLevel="2" spans="1:7">
      <c r="A19" s="157" t="s">
        <v>123</v>
      </c>
      <c r="B19" s="157" t="s">
        <v>187</v>
      </c>
      <c r="C19" s="155">
        <v>82391.16</v>
      </c>
      <c r="D19" s="155">
        <v>82391.16</v>
      </c>
      <c r="E19" s="155">
        <v>82391.16</v>
      </c>
      <c r="F19" s="155"/>
      <c r="G19" s="155"/>
    </row>
    <row r="20" ht="18.75" customHeight="1" outlineLevel="2" spans="1:7">
      <c r="A20" s="157" t="s">
        <v>125</v>
      </c>
      <c r="B20" s="157" t="s">
        <v>188</v>
      </c>
      <c r="C20" s="155">
        <v>60038.36</v>
      </c>
      <c r="D20" s="155">
        <v>60038.36</v>
      </c>
      <c r="E20" s="155">
        <v>60038.36</v>
      </c>
      <c r="F20" s="155"/>
      <c r="G20" s="155"/>
    </row>
    <row r="21" ht="25" customHeight="1" outlineLevel="2" spans="1:7">
      <c r="A21" s="157" t="s">
        <v>127</v>
      </c>
      <c r="B21" s="157" t="s">
        <v>189</v>
      </c>
      <c r="C21" s="155">
        <v>6108.45</v>
      </c>
      <c r="D21" s="155">
        <v>6108.45</v>
      </c>
      <c r="E21" s="155">
        <v>6108.45</v>
      </c>
      <c r="F21" s="155"/>
      <c r="G21" s="155"/>
    </row>
    <row r="22" ht="18.75" customHeight="1" spans="1:7">
      <c r="A22" s="154" t="s">
        <v>129</v>
      </c>
      <c r="B22" s="154" t="s">
        <v>130</v>
      </c>
      <c r="C22" s="155">
        <v>190164</v>
      </c>
      <c r="D22" s="155">
        <v>190164</v>
      </c>
      <c r="E22" s="155">
        <v>190164</v>
      </c>
      <c r="F22" s="155"/>
      <c r="G22" s="155"/>
    </row>
    <row r="23" ht="18.75" customHeight="1" outlineLevel="1" spans="1:7">
      <c r="A23" s="156" t="s">
        <v>131</v>
      </c>
      <c r="B23" s="156" t="s">
        <v>190</v>
      </c>
      <c r="C23" s="155">
        <v>190164</v>
      </c>
      <c r="D23" s="155">
        <v>190164</v>
      </c>
      <c r="E23" s="155">
        <v>190164</v>
      </c>
      <c r="F23" s="155"/>
      <c r="G23" s="155"/>
    </row>
    <row r="24" ht="18.75" customHeight="1" outlineLevel="2" spans="1:7">
      <c r="A24" s="157" t="s">
        <v>133</v>
      </c>
      <c r="B24" s="157" t="s">
        <v>191</v>
      </c>
      <c r="C24" s="155">
        <v>190164</v>
      </c>
      <c r="D24" s="155">
        <v>190164</v>
      </c>
      <c r="E24" s="155">
        <v>190164</v>
      </c>
      <c r="F24" s="155"/>
      <c r="G24" s="155"/>
    </row>
    <row r="25" ht="18.75" customHeight="1" spans="1:7">
      <c r="A25" s="153" t="s">
        <v>55</v>
      </c>
      <c r="B25" s="153"/>
      <c r="C25" s="155">
        <v>2637506.06</v>
      </c>
      <c r="D25" s="155">
        <v>2337506.06</v>
      </c>
      <c r="E25" s="155">
        <v>2219596.06</v>
      </c>
      <c r="F25" s="155">
        <v>117910</v>
      </c>
      <c r="G25" s="155">
        <v>300000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9.2857142857143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192</v>
      </c>
    </row>
    <row r="2" ht="33.75" customHeight="1" spans="1:6">
      <c r="A2" s="145" t="str">
        <f>"2026"&amp;"年一般公共预算“三公”经费支出预算表"</f>
        <v>2026年一般公共预算“三公”经费支出预算表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"单位名称："&amp;"中国共产党陇川县委员会党校"</f>
        <v>单位名称：中国共产党陇川县委员会党校</v>
      </c>
      <c r="B3" s="142"/>
      <c r="C3" s="143"/>
      <c r="D3" s="3"/>
      <c r="E3" s="1"/>
      <c r="F3" s="144" t="s">
        <v>1</v>
      </c>
    </row>
    <row r="4" ht="19.5" customHeight="1" spans="1:6">
      <c r="A4" s="11" t="s">
        <v>193</v>
      </c>
      <c r="B4" s="68" t="s">
        <v>194</v>
      </c>
      <c r="C4" s="12" t="s">
        <v>195</v>
      </c>
      <c r="D4" s="13"/>
      <c r="E4" s="14"/>
      <c r="F4" s="68" t="s">
        <v>196</v>
      </c>
    </row>
    <row r="5" ht="19.5" customHeight="1" spans="1:6">
      <c r="A5" s="18"/>
      <c r="B5" s="71"/>
      <c r="C5" s="34" t="s">
        <v>58</v>
      </c>
      <c r="D5" s="34" t="s">
        <v>197</v>
      </c>
      <c r="E5" s="34" t="s">
        <v>198</v>
      </c>
      <c r="F5" s="71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1500</v>
      </c>
      <c r="B7" s="149"/>
      <c r="C7" s="150"/>
      <c r="D7" s="149"/>
      <c r="E7" s="149"/>
      <c r="F7" s="149">
        <v>1500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5"/>
  <sheetViews>
    <sheetView showZeros="0" workbookViewId="0">
      <selection activeCell="AA2" sqref="AA2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7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199</v>
      </c>
      <c r="U1" s="141"/>
      <c r="V1" s="141"/>
      <c r="W1" s="141"/>
    </row>
    <row r="2" ht="45.75" customHeight="1" spans="1:23">
      <c r="A2" s="138" t="str">
        <f>"2026"&amp;"年部门基本支出预算表"</f>
        <v>2026年部门基本支出预算表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"单位名称："&amp;"中国共产党陇川县委员会党校"</f>
        <v>单位名称：中国共产党陇川县委员会党校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1</v>
      </c>
      <c r="U3" s="141"/>
      <c r="V3" s="141"/>
      <c r="W3" s="141"/>
    </row>
    <row r="4" ht="18.75" customHeight="1" spans="1:23">
      <c r="A4" s="139" t="s">
        <v>200</v>
      </c>
      <c r="B4" s="139" t="s">
        <v>201</v>
      </c>
      <c r="C4" s="139" t="s">
        <v>202</v>
      </c>
      <c r="D4" s="139" t="s">
        <v>203</v>
      </c>
      <c r="E4" s="139" t="s">
        <v>204</v>
      </c>
      <c r="F4" s="139" t="s">
        <v>205</v>
      </c>
      <c r="G4" s="139" t="s">
        <v>206</v>
      </c>
      <c r="H4" s="139" t="s">
        <v>207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208</v>
      </c>
      <c r="I5" s="139" t="s">
        <v>59</v>
      </c>
      <c r="J5" s="139" t="s">
        <v>209</v>
      </c>
      <c r="K5" s="139" t="s">
        <v>210</v>
      </c>
      <c r="L5" s="139" t="s">
        <v>211</v>
      </c>
      <c r="M5" s="139" t="s">
        <v>212</v>
      </c>
      <c r="N5" s="139" t="s">
        <v>213</v>
      </c>
      <c r="O5" s="139" t="s">
        <v>60</v>
      </c>
      <c r="P5" s="139" t="s">
        <v>61</v>
      </c>
      <c r="Q5" s="139" t="s">
        <v>62</v>
      </c>
      <c r="R5" s="139" t="s">
        <v>76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214</v>
      </c>
      <c r="J6" s="139" t="s">
        <v>209</v>
      </c>
      <c r="K6" s="139" t="s">
        <v>210</v>
      </c>
      <c r="L6" s="139" t="s">
        <v>211</v>
      </c>
      <c r="M6" s="139" t="s">
        <v>212</v>
      </c>
      <c r="N6" s="139" t="s">
        <v>59</v>
      </c>
      <c r="O6" s="139" t="s">
        <v>60</v>
      </c>
      <c r="P6" s="139" t="s">
        <v>61</v>
      </c>
      <c r="Q6" s="139"/>
      <c r="R6" s="139" t="s">
        <v>58</v>
      </c>
      <c r="S6" s="139" t="s">
        <v>65</v>
      </c>
      <c r="T6" s="139" t="s">
        <v>66</v>
      </c>
      <c r="U6" s="139" t="s">
        <v>67</v>
      </c>
      <c r="V6" s="139" t="s">
        <v>68</v>
      </c>
      <c r="W6" s="139" t="s">
        <v>69</v>
      </c>
    </row>
    <row r="7" ht="111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58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84</v>
      </c>
      <c r="B8" s="139" t="s">
        <v>85</v>
      </c>
      <c r="C8" s="139" t="s">
        <v>86</v>
      </c>
      <c r="D8" s="139" t="s">
        <v>87</v>
      </c>
      <c r="E8" s="139" t="s">
        <v>88</v>
      </c>
      <c r="F8" s="139" t="s">
        <v>89</v>
      </c>
      <c r="G8" s="139" t="s">
        <v>90</v>
      </c>
      <c r="H8" s="139" t="s">
        <v>91</v>
      </c>
      <c r="I8" s="139" t="s">
        <v>92</v>
      </c>
      <c r="J8" s="139" t="s">
        <v>93</v>
      </c>
      <c r="K8" s="139" t="s">
        <v>94</v>
      </c>
      <c r="L8" s="139" t="s">
        <v>95</v>
      </c>
      <c r="M8" s="139" t="s">
        <v>96</v>
      </c>
      <c r="N8" s="139" t="s">
        <v>97</v>
      </c>
      <c r="O8" s="139" t="s">
        <v>98</v>
      </c>
      <c r="P8" s="139" t="s">
        <v>215</v>
      </c>
      <c r="Q8" s="139" t="s">
        <v>216</v>
      </c>
      <c r="R8" s="139" t="s">
        <v>217</v>
      </c>
      <c r="S8" s="139" t="s">
        <v>218</v>
      </c>
      <c r="T8" s="139" t="s">
        <v>219</v>
      </c>
      <c r="U8" s="139" t="s">
        <v>220</v>
      </c>
      <c r="V8" s="139" t="s">
        <v>221</v>
      </c>
      <c r="W8" s="139" t="s">
        <v>222</v>
      </c>
    </row>
    <row r="9" ht="53.25" customHeight="1" spans="1:23">
      <c r="A9" s="134" t="s">
        <v>71</v>
      </c>
      <c r="B9" s="134"/>
      <c r="C9" s="134"/>
      <c r="D9" s="134"/>
      <c r="E9" s="134"/>
      <c r="F9" s="134"/>
      <c r="G9" s="134"/>
      <c r="H9" s="136">
        <v>2337506.06</v>
      </c>
      <c r="I9" s="136">
        <v>2337506.06</v>
      </c>
      <c r="J9" s="136"/>
      <c r="K9" s="136"/>
      <c r="L9" s="136">
        <v>2337506.06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4" t="s">
        <v>71</v>
      </c>
      <c r="B10" s="134" t="s">
        <v>223</v>
      </c>
      <c r="C10" s="134" t="s">
        <v>224</v>
      </c>
      <c r="D10" s="134" t="s">
        <v>103</v>
      </c>
      <c r="E10" s="134" t="s">
        <v>180</v>
      </c>
      <c r="F10" s="134" t="s">
        <v>225</v>
      </c>
      <c r="G10" s="134" t="s">
        <v>226</v>
      </c>
      <c r="H10" s="136">
        <v>625572</v>
      </c>
      <c r="I10" s="136">
        <v>625572</v>
      </c>
      <c r="J10" s="136"/>
      <c r="K10" s="136"/>
      <c r="L10" s="136">
        <v>625572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4" t="s">
        <v>71</v>
      </c>
      <c r="B11" s="134" t="s">
        <v>227</v>
      </c>
      <c r="C11" s="134" t="s">
        <v>228</v>
      </c>
      <c r="D11" s="134" t="s">
        <v>103</v>
      </c>
      <c r="E11" s="134" t="s">
        <v>180</v>
      </c>
      <c r="F11" s="134" t="s">
        <v>225</v>
      </c>
      <c r="G11" s="134" t="s">
        <v>226</v>
      </c>
      <c r="H11" s="136">
        <v>134076</v>
      </c>
      <c r="I11" s="136">
        <v>134076</v>
      </c>
      <c r="J11" s="136"/>
      <c r="K11" s="136"/>
      <c r="L11" s="136">
        <v>134076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4" t="s">
        <v>71</v>
      </c>
      <c r="B12" s="134" t="s">
        <v>227</v>
      </c>
      <c r="C12" s="134" t="s">
        <v>228</v>
      </c>
      <c r="D12" s="134" t="s">
        <v>103</v>
      </c>
      <c r="E12" s="134" t="s">
        <v>180</v>
      </c>
      <c r="F12" s="134" t="s">
        <v>229</v>
      </c>
      <c r="G12" s="134" t="s">
        <v>230</v>
      </c>
      <c r="H12" s="136">
        <v>157812</v>
      </c>
      <c r="I12" s="136">
        <v>157812</v>
      </c>
      <c r="J12" s="136"/>
      <c r="K12" s="136"/>
      <c r="L12" s="136">
        <v>157812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4" t="s">
        <v>71</v>
      </c>
      <c r="B13" s="134" t="s">
        <v>223</v>
      </c>
      <c r="C13" s="134" t="s">
        <v>224</v>
      </c>
      <c r="D13" s="134" t="s">
        <v>103</v>
      </c>
      <c r="E13" s="134" t="s">
        <v>180</v>
      </c>
      <c r="F13" s="134" t="s">
        <v>229</v>
      </c>
      <c r="G13" s="134" t="s">
        <v>230</v>
      </c>
      <c r="H13" s="136">
        <v>56520</v>
      </c>
      <c r="I13" s="136">
        <v>56520</v>
      </c>
      <c r="J13" s="136"/>
      <c r="K13" s="136"/>
      <c r="L13" s="136">
        <v>56520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4" t="s">
        <v>71</v>
      </c>
      <c r="B14" s="134" t="s">
        <v>227</v>
      </c>
      <c r="C14" s="134" t="s">
        <v>228</v>
      </c>
      <c r="D14" s="134" t="s">
        <v>103</v>
      </c>
      <c r="E14" s="134" t="s">
        <v>180</v>
      </c>
      <c r="F14" s="134" t="s">
        <v>231</v>
      </c>
      <c r="G14" s="134" t="s">
        <v>232</v>
      </c>
      <c r="H14" s="136">
        <v>11173</v>
      </c>
      <c r="I14" s="136">
        <v>11173</v>
      </c>
      <c r="J14" s="136"/>
      <c r="K14" s="136"/>
      <c r="L14" s="136">
        <v>11173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4" t="s">
        <v>71</v>
      </c>
      <c r="B15" s="134" t="s">
        <v>233</v>
      </c>
      <c r="C15" s="134" t="s">
        <v>234</v>
      </c>
      <c r="D15" s="134" t="s">
        <v>103</v>
      </c>
      <c r="E15" s="134" t="s">
        <v>180</v>
      </c>
      <c r="F15" s="134" t="s">
        <v>231</v>
      </c>
      <c r="G15" s="134" t="s">
        <v>232</v>
      </c>
      <c r="H15" s="136">
        <v>1500</v>
      </c>
      <c r="I15" s="136">
        <v>1500</v>
      </c>
      <c r="J15" s="136"/>
      <c r="K15" s="136"/>
      <c r="L15" s="136">
        <v>1500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4" t="s">
        <v>71</v>
      </c>
      <c r="B16" s="134" t="s">
        <v>235</v>
      </c>
      <c r="C16" s="134" t="s">
        <v>236</v>
      </c>
      <c r="D16" s="134" t="s">
        <v>103</v>
      </c>
      <c r="E16" s="134" t="s">
        <v>180</v>
      </c>
      <c r="F16" s="134" t="s">
        <v>237</v>
      </c>
      <c r="G16" s="134" t="s">
        <v>238</v>
      </c>
      <c r="H16" s="136">
        <v>1500</v>
      </c>
      <c r="I16" s="136">
        <v>1500</v>
      </c>
      <c r="J16" s="136"/>
      <c r="K16" s="136"/>
      <c r="L16" s="136">
        <v>1500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4" t="s">
        <v>71</v>
      </c>
      <c r="B17" s="134" t="s">
        <v>223</v>
      </c>
      <c r="C17" s="134" t="s">
        <v>224</v>
      </c>
      <c r="D17" s="134" t="s">
        <v>103</v>
      </c>
      <c r="E17" s="134" t="s">
        <v>180</v>
      </c>
      <c r="F17" s="134" t="s">
        <v>237</v>
      </c>
      <c r="G17" s="134" t="s">
        <v>238</v>
      </c>
      <c r="H17" s="136">
        <v>52131</v>
      </c>
      <c r="I17" s="136">
        <v>52131</v>
      </c>
      <c r="J17" s="136"/>
      <c r="K17" s="136"/>
      <c r="L17" s="136">
        <v>52131</v>
      </c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4" t="s">
        <v>71</v>
      </c>
      <c r="B18" s="134" t="s">
        <v>223</v>
      </c>
      <c r="C18" s="134" t="s">
        <v>224</v>
      </c>
      <c r="D18" s="134" t="s">
        <v>103</v>
      </c>
      <c r="E18" s="134" t="s">
        <v>180</v>
      </c>
      <c r="F18" s="134" t="s">
        <v>237</v>
      </c>
      <c r="G18" s="134" t="s">
        <v>238</v>
      </c>
      <c r="H18" s="136">
        <v>146820</v>
      </c>
      <c r="I18" s="136">
        <v>146820</v>
      </c>
      <c r="J18" s="136"/>
      <c r="K18" s="136"/>
      <c r="L18" s="136">
        <v>146820</v>
      </c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4" t="s">
        <v>71</v>
      </c>
      <c r="B19" s="134" t="s">
        <v>223</v>
      </c>
      <c r="C19" s="134" t="s">
        <v>224</v>
      </c>
      <c r="D19" s="134" t="s">
        <v>103</v>
      </c>
      <c r="E19" s="134" t="s">
        <v>180</v>
      </c>
      <c r="F19" s="134" t="s">
        <v>237</v>
      </c>
      <c r="G19" s="134" t="s">
        <v>238</v>
      </c>
      <c r="H19" s="136">
        <v>114960</v>
      </c>
      <c r="I19" s="136">
        <v>114960</v>
      </c>
      <c r="J19" s="136"/>
      <c r="K19" s="136"/>
      <c r="L19" s="136">
        <v>114960</v>
      </c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4" t="s">
        <v>71</v>
      </c>
      <c r="B20" s="134" t="s">
        <v>239</v>
      </c>
      <c r="C20" s="134" t="s">
        <v>240</v>
      </c>
      <c r="D20" s="134" t="s">
        <v>103</v>
      </c>
      <c r="E20" s="134" t="s">
        <v>180</v>
      </c>
      <c r="F20" s="134" t="s">
        <v>237</v>
      </c>
      <c r="G20" s="134" t="s">
        <v>238</v>
      </c>
      <c r="H20" s="136">
        <v>284952</v>
      </c>
      <c r="I20" s="136">
        <v>284952</v>
      </c>
      <c r="J20" s="136"/>
      <c r="K20" s="136"/>
      <c r="L20" s="136">
        <v>284952</v>
      </c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4" t="s">
        <v>71</v>
      </c>
      <c r="B21" s="134" t="s">
        <v>241</v>
      </c>
      <c r="C21" s="134" t="s">
        <v>242</v>
      </c>
      <c r="D21" s="134" t="s">
        <v>111</v>
      </c>
      <c r="E21" s="134" t="s">
        <v>183</v>
      </c>
      <c r="F21" s="134" t="s">
        <v>243</v>
      </c>
      <c r="G21" s="134" t="s">
        <v>244</v>
      </c>
      <c r="H21" s="136">
        <v>195848.16</v>
      </c>
      <c r="I21" s="136">
        <v>195848.16</v>
      </c>
      <c r="J21" s="136"/>
      <c r="K21" s="136"/>
      <c r="L21" s="136">
        <v>195848.16</v>
      </c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4" t="s">
        <v>71</v>
      </c>
      <c r="B22" s="134" t="s">
        <v>241</v>
      </c>
      <c r="C22" s="134" t="s">
        <v>242</v>
      </c>
      <c r="D22" s="134" t="s">
        <v>111</v>
      </c>
      <c r="E22" s="134" t="s">
        <v>183</v>
      </c>
      <c r="F22" s="134" t="s">
        <v>243</v>
      </c>
      <c r="G22" s="134" t="s">
        <v>244</v>
      </c>
      <c r="H22" s="136">
        <v>48489.76</v>
      </c>
      <c r="I22" s="136">
        <v>48489.76</v>
      </c>
      <c r="J22" s="136"/>
      <c r="K22" s="136"/>
      <c r="L22" s="136">
        <v>48489.76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4" t="s">
        <v>71</v>
      </c>
      <c r="B23" s="134" t="s">
        <v>241</v>
      </c>
      <c r="C23" s="134" t="s">
        <v>242</v>
      </c>
      <c r="D23" s="134" t="s">
        <v>121</v>
      </c>
      <c r="E23" s="134" t="s">
        <v>186</v>
      </c>
      <c r="F23" s="134" t="s">
        <v>245</v>
      </c>
      <c r="G23" s="134" t="s">
        <v>246</v>
      </c>
      <c r="H23" s="136">
        <v>18183.66</v>
      </c>
      <c r="I23" s="136">
        <v>18183.66</v>
      </c>
      <c r="J23" s="136"/>
      <c r="K23" s="136"/>
      <c r="L23" s="136">
        <v>18183.66</v>
      </c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4" t="s">
        <v>71</v>
      </c>
      <c r="B24" s="134" t="s">
        <v>241</v>
      </c>
      <c r="C24" s="134" t="s">
        <v>242</v>
      </c>
      <c r="D24" s="134" t="s">
        <v>123</v>
      </c>
      <c r="E24" s="134" t="s">
        <v>187</v>
      </c>
      <c r="F24" s="134" t="s">
        <v>245</v>
      </c>
      <c r="G24" s="134" t="s">
        <v>246</v>
      </c>
      <c r="H24" s="136">
        <v>73443.06</v>
      </c>
      <c r="I24" s="136">
        <v>73443.06</v>
      </c>
      <c r="J24" s="136"/>
      <c r="K24" s="136"/>
      <c r="L24" s="136">
        <v>73443.06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4" t="s">
        <v>71</v>
      </c>
      <c r="B25" s="134" t="s">
        <v>241</v>
      </c>
      <c r="C25" s="134" t="s">
        <v>242</v>
      </c>
      <c r="D25" s="134" t="s">
        <v>121</v>
      </c>
      <c r="E25" s="134" t="s">
        <v>186</v>
      </c>
      <c r="F25" s="134" t="s">
        <v>245</v>
      </c>
      <c r="G25" s="134" t="s">
        <v>246</v>
      </c>
      <c r="H25" s="136">
        <v>606.12</v>
      </c>
      <c r="I25" s="136">
        <v>606.12</v>
      </c>
      <c r="J25" s="136"/>
      <c r="K25" s="136"/>
      <c r="L25" s="136">
        <v>606.12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4" t="s">
        <v>71</v>
      </c>
      <c r="B26" s="134" t="s">
        <v>241</v>
      </c>
      <c r="C26" s="134" t="s">
        <v>242</v>
      </c>
      <c r="D26" s="134" t="s">
        <v>123</v>
      </c>
      <c r="E26" s="134" t="s">
        <v>187</v>
      </c>
      <c r="F26" s="134" t="s">
        <v>245</v>
      </c>
      <c r="G26" s="134" t="s">
        <v>246</v>
      </c>
      <c r="H26" s="136">
        <v>2448.1</v>
      </c>
      <c r="I26" s="136">
        <v>2448.1</v>
      </c>
      <c r="J26" s="136"/>
      <c r="K26" s="136"/>
      <c r="L26" s="136">
        <v>2448.1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4" t="s">
        <v>71</v>
      </c>
      <c r="B27" s="134" t="s">
        <v>241</v>
      </c>
      <c r="C27" s="134" t="s">
        <v>242</v>
      </c>
      <c r="D27" s="134" t="s">
        <v>123</v>
      </c>
      <c r="E27" s="134" t="s">
        <v>187</v>
      </c>
      <c r="F27" s="134" t="s">
        <v>245</v>
      </c>
      <c r="G27" s="134" t="s">
        <v>246</v>
      </c>
      <c r="H27" s="136">
        <v>6500</v>
      </c>
      <c r="I27" s="136">
        <v>6500</v>
      </c>
      <c r="J27" s="136"/>
      <c r="K27" s="136"/>
      <c r="L27" s="136">
        <v>6500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4" t="s">
        <v>71</v>
      </c>
      <c r="B28" s="134" t="s">
        <v>241</v>
      </c>
      <c r="C28" s="134" t="s">
        <v>242</v>
      </c>
      <c r="D28" s="134" t="s">
        <v>121</v>
      </c>
      <c r="E28" s="134" t="s">
        <v>186</v>
      </c>
      <c r="F28" s="134" t="s">
        <v>245</v>
      </c>
      <c r="G28" s="134" t="s">
        <v>246</v>
      </c>
      <c r="H28" s="136">
        <v>2500</v>
      </c>
      <c r="I28" s="136">
        <v>2500</v>
      </c>
      <c r="J28" s="136"/>
      <c r="K28" s="136"/>
      <c r="L28" s="136">
        <v>2500</v>
      </c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4" t="s">
        <v>71</v>
      </c>
      <c r="B29" s="134" t="s">
        <v>241</v>
      </c>
      <c r="C29" s="134" t="s">
        <v>242</v>
      </c>
      <c r="D29" s="134" t="s">
        <v>127</v>
      </c>
      <c r="E29" s="134" t="s">
        <v>189</v>
      </c>
      <c r="F29" s="134" t="s">
        <v>247</v>
      </c>
      <c r="G29" s="134" t="s">
        <v>248</v>
      </c>
      <c r="H29" s="136">
        <v>6108.45</v>
      </c>
      <c r="I29" s="136">
        <v>6108.45</v>
      </c>
      <c r="J29" s="136"/>
      <c r="K29" s="136"/>
      <c r="L29" s="136">
        <v>6108.45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4" t="s">
        <v>71</v>
      </c>
      <c r="B30" s="134" t="s">
        <v>241</v>
      </c>
      <c r="C30" s="134" t="s">
        <v>242</v>
      </c>
      <c r="D30" s="134" t="s">
        <v>115</v>
      </c>
      <c r="E30" s="134" t="s">
        <v>184</v>
      </c>
      <c r="F30" s="134" t="s">
        <v>247</v>
      </c>
      <c r="G30" s="134" t="s">
        <v>248</v>
      </c>
      <c r="H30" s="136">
        <v>9250.39</v>
      </c>
      <c r="I30" s="136">
        <v>9250.39</v>
      </c>
      <c r="J30" s="136"/>
      <c r="K30" s="136"/>
      <c r="L30" s="136">
        <v>9250.39</v>
      </c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4" t="s">
        <v>71</v>
      </c>
      <c r="B31" s="134" t="s">
        <v>241</v>
      </c>
      <c r="C31" s="134" t="s">
        <v>242</v>
      </c>
      <c r="D31" s="134" t="s">
        <v>125</v>
      </c>
      <c r="E31" s="134" t="s">
        <v>188</v>
      </c>
      <c r="F31" s="134" t="s">
        <v>249</v>
      </c>
      <c r="G31" s="134" t="s">
        <v>250</v>
      </c>
      <c r="H31" s="136">
        <v>29496.12</v>
      </c>
      <c r="I31" s="136">
        <v>29496.12</v>
      </c>
      <c r="J31" s="136"/>
      <c r="K31" s="136"/>
      <c r="L31" s="136">
        <v>29496.12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4" t="s">
        <v>71</v>
      </c>
      <c r="B32" s="134" t="s">
        <v>241</v>
      </c>
      <c r="C32" s="134" t="s">
        <v>242</v>
      </c>
      <c r="D32" s="134" t="s">
        <v>125</v>
      </c>
      <c r="E32" s="134" t="s">
        <v>188</v>
      </c>
      <c r="F32" s="134" t="s">
        <v>249</v>
      </c>
      <c r="G32" s="134" t="s">
        <v>250</v>
      </c>
      <c r="H32" s="136">
        <v>30542.24</v>
      </c>
      <c r="I32" s="136">
        <v>30542.24</v>
      </c>
      <c r="J32" s="136"/>
      <c r="K32" s="136"/>
      <c r="L32" s="136">
        <v>30542.24</v>
      </c>
      <c r="M32" s="134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4" t="s">
        <v>71</v>
      </c>
      <c r="B33" s="134" t="s">
        <v>251</v>
      </c>
      <c r="C33" s="134" t="s">
        <v>191</v>
      </c>
      <c r="D33" s="134" t="s">
        <v>133</v>
      </c>
      <c r="E33" s="134" t="s">
        <v>191</v>
      </c>
      <c r="F33" s="134" t="s">
        <v>252</v>
      </c>
      <c r="G33" s="134" t="s">
        <v>191</v>
      </c>
      <c r="H33" s="136">
        <v>190164</v>
      </c>
      <c r="I33" s="136">
        <v>190164</v>
      </c>
      <c r="J33" s="136"/>
      <c r="K33" s="136"/>
      <c r="L33" s="136">
        <v>190164</v>
      </c>
      <c r="M33" s="134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4" t="s">
        <v>71</v>
      </c>
      <c r="B34" s="134" t="s">
        <v>253</v>
      </c>
      <c r="C34" s="134" t="s">
        <v>254</v>
      </c>
      <c r="D34" s="134" t="s">
        <v>103</v>
      </c>
      <c r="E34" s="134" t="s">
        <v>180</v>
      </c>
      <c r="F34" s="134" t="s">
        <v>255</v>
      </c>
      <c r="G34" s="134" t="s">
        <v>256</v>
      </c>
      <c r="H34" s="136">
        <v>10608.26</v>
      </c>
      <c r="I34" s="136">
        <v>10608.26</v>
      </c>
      <c r="J34" s="136"/>
      <c r="K34" s="136"/>
      <c r="L34" s="136">
        <v>10608.26</v>
      </c>
      <c r="M34" s="134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4" t="s">
        <v>71</v>
      </c>
      <c r="B35" s="134" t="s">
        <v>253</v>
      </c>
      <c r="C35" s="134" t="s">
        <v>254</v>
      </c>
      <c r="D35" s="134" t="s">
        <v>103</v>
      </c>
      <c r="E35" s="134" t="s">
        <v>180</v>
      </c>
      <c r="F35" s="134" t="s">
        <v>257</v>
      </c>
      <c r="G35" s="134" t="s">
        <v>258</v>
      </c>
      <c r="H35" s="136">
        <v>1000</v>
      </c>
      <c r="I35" s="136">
        <v>1000</v>
      </c>
      <c r="J35" s="136"/>
      <c r="K35" s="136"/>
      <c r="L35" s="136">
        <v>1000</v>
      </c>
      <c r="M35" s="134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53.25" customHeight="1" outlineLevel="1" spans="1:23">
      <c r="A36" s="134" t="s">
        <v>71</v>
      </c>
      <c r="B36" s="134" t="s">
        <v>259</v>
      </c>
      <c r="C36" s="134" t="s">
        <v>260</v>
      </c>
      <c r="D36" s="134" t="s">
        <v>103</v>
      </c>
      <c r="E36" s="134" t="s">
        <v>180</v>
      </c>
      <c r="F36" s="134" t="s">
        <v>261</v>
      </c>
      <c r="G36" s="134" t="s">
        <v>196</v>
      </c>
      <c r="H36" s="136">
        <v>1500</v>
      </c>
      <c r="I36" s="136">
        <v>1500</v>
      </c>
      <c r="J36" s="136"/>
      <c r="K36" s="136"/>
      <c r="L36" s="136">
        <v>1500</v>
      </c>
      <c r="M36" s="134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53.25" customHeight="1" outlineLevel="1" spans="1:23">
      <c r="A37" s="134" t="s">
        <v>71</v>
      </c>
      <c r="B37" s="134" t="s">
        <v>253</v>
      </c>
      <c r="C37" s="134" t="s">
        <v>254</v>
      </c>
      <c r="D37" s="134" t="s">
        <v>103</v>
      </c>
      <c r="E37" s="134" t="s">
        <v>180</v>
      </c>
      <c r="F37" s="134" t="s">
        <v>262</v>
      </c>
      <c r="G37" s="134" t="s">
        <v>263</v>
      </c>
      <c r="H37" s="136">
        <v>19344.74</v>
      </c>
      <c r="I37" s="136">
        <v>19344.74</v>
      </c>
      <c r="J37" s="136"/>
      <c r="K37" s="136"/>
      <c r="L37" s="136">
        <v>19344.74</v>
      </c>
      <c r="M37" s="134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53.25" customHeight="1" outlineLevel="1" spans="1:23">
      <c r="A38" s="134" t="s">
        <v>71</v>
      </c>
      <c r="B38" s="134" t="s">
        <v>253</v>
      </c>
      <c r="C38" s="134" t="s">
        <v>254</v>
      </c>
      <c r="D38" s="134" t="s">
        <v>103</v>
      </c>
      <c r="E38" s="134" t="s">
        <v>180</v>
      </c>
      <c r="F38" s="134" t="s">
        <v>264</v>
      </c>
      <c r="G38" s="134" t="s">
        <v>265</v>
      </c>
      <c r="H38" s="136">
        <v>8366</v>
      </c>
      <c r="I38" s="136">
        <v>8366</v>
      </c>
      <c r="J38" s="136"/>
      <c r="K38" s="136"/>
      <c r="L38" s="136">
        <v>8366</v>
      </c>
      <c r="M38" s="134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53.25" customHeight="1" outlineLevel="1" spans="1:23">
      <c r="A39" s="134" t="s">
        <v>71</v>
      </c>
      <c r="B39" s="134" t="s">
        <v>266</v>
      </c>
      <c r="C39" s="134" t="s">
        <v>267</v>
      </c>
      <c r="D39" s="134" t="s">
        <v>103</v>
      </c>
      <c r="E39" s="134" t="s">
        <v>180</v>
      </c>
      <c r="F39" s="134" t="s">
        <v>268</v>
      </c>
      <c r="G39" s="134" t="s">
        <v>269</v>
      </c>
      <c r="H39" s="136">
        <v>29291</v>
      </c>
      <c r="I39" s="136">
        <v>29291</v>
      </c>
      <c r="J39" s="136"/>
      <c r="K39" s="136"/>
      <c r="L39" s="136">
        <v>29291</v>
      </c>
      <c r="M39" s="134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53.25" customHeight="1" outlineLevel="1" spans="1:23">
      <c r="A40" s="134" t="s">
        <v>71</v>
      </c>
      <c r="B40" s="134" t="s">
        <v>270</v>
      </c>
      <c r="C40" s="134" t="s">
        <v>271</v>
      </c>
      <c r="D40" s="134" t="s">
        <v>103</v>
      </c>
      <c r="E40" s="134" t="s">
        <v>180</v>
      </c>
      <c r="F40" s="134" t="s">
        <v>272</v>
      </c>
      <c r="G40" s="134" t="s">
        <v>273</v>
      </c>
      <c r="H40" s="136">
        <v>7000</v>
      </c>
      <c r="I40" s="136">
        <v>7000</v>
      </c>
      <c r="J40" s="136"/>
      <c r="K40" s="136"/>
      <c r="L40" s="136">
        <v>7000</v>
      </c>
      <c r="M40" s="134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53.25" customHeight="1" outlineLevel="1" spans="1:23">
      <c r="A41" s="134" t="s">
        <v>71</v>
      </c>
      <c r="B41" s="134" t="s">
        <v>274</v>
      </c>
      <c r="C41" s="134" t="s">
        <v>275</v>
      </c>
      <c r="D41" s="134" t="s">
        <v>103</v>
      </c>
      <c r="E41" s="134" t="s">
        <v>180</v>
      </c>
      <c r="F41" s="134" t="s">
        <v>276</v>
      </c>
      <c r="G41" s="134" t="s">
        <v>277</v>
      </c>
      <c r="H41" s="136">
        <v>12000</v>
      </c>
      <c r="I41" s="136">
        <v>12000</v>
      </c>
      <c r="J41" s="136"/>
      <c r="K41" s="136"/>
      <c r="L41" s="136">
        <v>12000</v>
      </c>
      <c r="M41" s="134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53.25" customHeight="1" outlineLevel="1" spans="1:23">
      <c r="A42" s="134" t="s">
        <v>71</v>
      </c>
      <c r="B42" s="134" t="s">
        <v>278</v>
      </c>
      <c r="C42" s="134" t="s">
        <v>279</v>
      </c>
      <c r="D42" s="134" t="s">
        <v>109</v>
      </c>
      <c r="E42" s="134" t="s">
        <v>182</v>
      </c>
      <c r="F42" s="134" t="s">
        <v>255</v>
      </c>
      <c r="G42" s="134" t="s">
        <v>256</v>
      </c>
      <c r="H42" s="136">
        <v>11000</v>
      </c>
      <c r="I42" s="136">
        <v>11000</v>
      </c>
      <c r="J42" s="136"/>
      <c r="K42" s="136"/>
      <c r="L42" s="136">
        <v>11000</v>
      </c>
      <c r="M42" s="134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53.25" customHeight="1" outlineLevel="1" spans="1:23">
      <c r="A43" s="134" t="s">
        <v>71</v>
      </c>
      <c r="B43" s="134" t="s">
        <v>278</v>
      </c>
      <c r="C43" s="134" t="s">
        <v>279</v>
      </c>
      <c r="D43" s="134" t="s">
        <v>109</v>
      </c>
      <c r="E43" s="134" t="s">
        <v>182</v>
      </c>
      <c r="F43" s="134" t="s">
        <v>280</v>
      </c>
      <c r="G43" s="134" t="s">
        <v>281</v>
      </c>
      <c r="H43" s="136">
        <v>11000</v>
      </c>
      <c r="I43" s="136">
        <v>11000</v>
      </c>
      <c r="J43" s="136"/>
      <c r="K43" s="136"/>
      <c r="L43" s="136">
        <v>11000</v>
      </c>
      <c r="M43" s="134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53.25" customHeight="1" outlineLevel="1" spans="1:23">
      <c r="A44" s="134" t="s">
        <v>71</v>
      </c>
      <c r="B44" s="134" t="s">
        <v>282</v>
      </c>
      <c r="C44" s="134" t="s">
        <v>283</v>
      </c>
      <c r="D44" s="134" t="s">
        <v>103</v>
      </c>
      <c r="E44" s="134" t="s">
        <v>180</v>
      </c>
      <c r="F44" s="134" t="s">
        <v>284</v>
      </c>
      <c r="G44" s="134" t="s">
        <v>285</v>
      </c>
      <c r="H44" s="136">
        <v>25800</v>
      </c>
      <c r="I44" s="136">
        <v>25800</v>
      </c>
      <c r="J44" s="136"/>
      <c r="K44" s="136"/>
      <c r="L44" s="136">
        <v>25800</v>
      </c>
      <c r="M44" s="134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ht="30.75" customHeight="1" spans="1:23">
      <c r="A45" s="140" t="s">
        <v>55</v>
      </c>
      <c r="B45" s="140"/>
      <c r="C45" s="140"/>
      <c r="D45" s="140"/>
      <c r="E45" s="140"/>
      <c r="F45" s="140"/>
      <c r="G45" s="140"/>
      <c r="H45" s="136">
        <v>2337506.06</v>
      </c>
      <c r="I45" s="136">
        <v>2337506.06</v>
      </c>
      <c r="J45" s="136"/>
      <c r="K45" s="136"/>
      <c r="L45" s="136">
        <v>2337506.06</v>
      </c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9"/>
  <sheetViews>
    <sheetView showZeros="0" topLeftCell="A13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7.42857142857143" customWidth="1"/>
    <col min="6" max="6" width="8.28571428571429" customWidth="1"/>
    <col min="7" max="7" width="5.28571428571429" customWidth="1"/>
    <col min="8" max="8" width="6.4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286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5" t="str">
        <f>"2026"&amp;"年部门项目支出预算表"</f>
        <v>2026年部门项目支出预算表</v>
      </c>
      <c r="B2" s="125"/>
      <c r="C2" s="125" t="s">
        <v>84</v>
      </c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31" t="str">
        <f>"单位名称："&amp;"中国共产党陇川县委员会党校"</f>
        <v>单位名称：中国共产党陇川县委员会党校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1</v>
      </c>
      <c r="W3" s="130"/>
    </row>
    <row r="4" ht="26.25" customHeight="1" spans="1:23">
      <c r="A4" s="133" t="s">
        <v>287</v>
      </c>
      <c r="B4" s="133" t="s">
        <v>201</v>
      </c>
      <c r="C4" s="133" t="s">
        <v>202</v>
      </c>
      <c r="D4" s="133" t="s">
        <v>288</v>
      </c>
      <c r="E4" s="133" t="s">
        <v>203</v>
      </c>
      <c r="F4" s="133" t="s">
        <v>204</v>
      </c>
      <c r="G4" s="133" t="s">
        <v>289</v>
      </c>
      <c r="H4" s="133" t="s">
        <v>290</v>
      </c>
      <c r="I4" s="133" t="s">
        <v>55</v>
      </c>
      <c r="J4" s="133" t="s">
        <v>291</v>
      </c>
      <c r="K4" s="133"/>
      <c r="L4" s="133"/>
      <c r="M4" s="133"/>
      <c r="N4" s="133" t="s">
        <v>213</v>
      </c>
      <c r="O4" s="133"/>
      <c r="P4" s="133"/>
      <c r="Q4" s="133" t="s">
        <v>62</v>
      </c>
      <c r="R4" s="133" t="s">
        <v>76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59</v>
      </c>
      <c r="K5" s="133"/>
      <c r="L5" s="133" t="s">
        <v>60</v>
      </c>
      <c r="M5" s="133" t="s">
        <v>61</v>
      </c>
      <c r="N5" s="133" t="s">
        <v>59</v>
      </c>
      <c r="O5" s="133" t="s">
        <v>60</v>
      </c>
      <c r="P5" s="133" t="s">
        <v>61</v>
      </c>
      <c r="Q5" s="133"/>
      <c r="R5" s="133" t="s">
        <v>58</v>
      </c>
      <c r="S5" s="133" t="s">
        <v>65</v>
      </c>
      <c r="T5" s="133" t="s">
        <v>66</v>
      </c>
      <c r="U5" s="133" t="s">
        <v>67</v>
      </c>
      <c r="V5" s="133" t="s">
        <v>68</v>
      </c>
      <c r="W5" s="133" t="s">
        <v>69</v>
      </c>
    </row>
    <row r="6" ht="53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58</v>
      </c>
      <c r="K6" s="133" t="s">
        <v>292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84</v>
      </c>
      <c r="B7" s="133" t="s">
        <v>85</v>
      </c>
      <c r="C7" s="133" t="s">
        <v>86</v>
      </c>
      <c r="D7" s="133" t="s">
        <v>87</v>
      </c>
      <c r="E7" s="133" t="s">
        <v>88</v>
      </c>
      <c r="F7" s="133" t="s">
        <v>89</v>
      </c>
      <c r="G7" s="133" t="s">
        <v>90</v>
      </c>
      <c r="H7" s="133" t="s">
        <v>91</v>
      </c>
      <c r="I7" s="133" t="s">
        <v>92</v>
      </c>
      <c r="J7" s="133" t="s">
        <v>93</v>
      </c>
      <c r="K7" s="133" t="s">
        <v>94</v>
      </c>
      <c r="L7" s="133" t="s">
        <v>95</v>
      </c>
      <c r="M7" s="133" t="s">
        <v>96</v>
      </c>
      <c r="N7" s="133" t="s">
        <v>97</v>
      </c>
      <c r="O7" s="133" t="s">
        <v>98</v>
      </c>
      <c r="P7" s="133" t="s">
        <v>215</v>
      </c>
      <c r="Q7" s="133" t="s">
        <v>216</v>
      </c>
      <c r="R7" s="133" t="s">
        <v>217</v>
      </c>
      <c r="S7" s="133" t="s">
        <v>218</v>
      </c>
      <c r="T7" s="133" t="s">
        <v>219</v>
      </c>
      <c r="U7" s="133" t="s">
        <v>220</v>
      </c>
      <c r="V7" s="133" t="s">
        <v>221</v>
      </c>
      <c r="W7" s="133" t="s">
        <v>222</v>
      </c>
    </row>
    <row r="8" ht="52.5" customHeight="1" spans="1:23">
      <c r="A8" s="134"/>
      <c r="B8" s="134"/>
      <c r="C8" s="134" t="s">
        <v>293</v>
      </c>
      <c r="D8" s="134"/>
      <c r="E8" s="134"/>
      <c r="F8" s="134"/>
      <c r="G8" s="134"/>
      <c r="H8" s="134"/>
      <c r="I8" s="136">
        <v>300000</v>
      </c>
      <c r="J8" s="136">
        <v>300000</v>
      </c>
      <c r="K8" s="136">
        <v>300000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4" t="s">
        <v>294</v>
      </c>
      <c r="B9" s="134" t="s">
        <v>295</v>
      </c>
      <c r="C9" s="134" t="s">
        <v>293</v>
      </c>
      <c r="D9" s="134" t="s">
        <v>71</v>
      </c>
      <c r="E9" s="134" t="s">
        <v>103</v>
      </c>
      <c r="F9" s="134" t="s">
        <v>180</v>
      </c>
      <c r="G9" s="134" t="s">
        <v>255</v>
      </c>
      <c r="H9" s="134" t="s">
        <v>256</v>
      </c>
      <c r="I9" s="136">
        <v>38877</v>
      </c>
      <c r="J9" s="136">
        <v>38877</v>
      </c>
      <c r="K9" s="136">
        <v>38877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outlineLevel="1" spans="1:23">
      <c r="A10" s="134" t="s">
        <v>294</v>
      </c>
      <c r="B10" s="134" t="s">
        <v>295</v>
      </c>
      <c r="C10" s="134" t="s">
        <v>293</v>
      </c>
      <c r="D10" s="134" t="s">
        <v>71</v>
      </c>
      <c r="E10" s="134" t="s">
        <v>103</v>
      </c>
      <c r="F10" s="134" t="s">
        <v>180</v>
      </c>
      <c r="G10" s="134" t="s">
        <v>296</v>
      </c>
      <c r="H10" s="134" t="s">
        <v>297</v>
      </c>
      <c r="I10" s="136">
        <v>3000</v>
      </c>
      <c r="J10" s="136">
        <v>3000</v>
      </c>
      <c r="K10" s="136">
        <v>3000</v>
      </c>
      <c r="L10" s="136"/>
      <c r="M10" s="136"/>
      <c r="N10" s="134"/>
      <c r="O10" s="134"/>
      <c r="P10" s="134"/>
      <c r="Q10" s="136"/>
      <c r="R10" s="136"/>
      <c r="S10" s="136"/>
      <c r="T10" s="136"/>
      <c r="U10" s="136"/>
      <c r="V10" s="136"/>
      <c r="W10" s="136"/>
    </row>
    <row r="11" ht="52.5" customHeight="1" outlineLevel="1" spans="1:23">
      <c r="A11" s="134" t="s">
        <v>294</v>
      </c>
      <c r="B11" s="134" t="s">
        <v>295</v>
      </c>
      <c r="C11" s="134" t="s">
        <v>293</v>
      </c>
      <c r="D11" s="134" t="s">
        <v>71</v>
      </c>
      <c r="E11" s="134" t="s">
        <v>103</v>
      </c>
      <c r="F11" s="134" t="s">
        <v>180</v>
      </c>
      <c r="G11" s="134" t="s">
        <v>298</v>
      </c>
      <c r="H11" s="134" t="s">
        <v>299</v>
      </c>
      <c r="I11" s="136">
        <v>40000</v>
      </c>
      <c r="J11" s="136">
        <v>40000</v>
      </c>
      <c r="K11" s="136">
        <v>40000</v>
      </c>
      <c r="L11" s="136"/>
      <c r="M11" s="136"/>
      <c r="N11" s="134"/>
      <c r="O11" s="134"/>
      <c r="P11" s="134"/>
      <c r="Q11" s="136"/>
      <c r="R11" s="136"/>
      <c r="S11" s="136"/>
      <c r="T11" s="136"/>
      <c r="U11" s="136"/>
      <c r="V11" s="136"/>
      <c r="W11" s="136"/>
    </row>
    <row r="12" ht="52.5" customHeight="1" outlineLevel="1" spans="1:23">
      <c r="A12" s="134" t="s">
        <v>294</v>
      </c>
      <c r="B12" s="134" t="s">
        <v>295</v>
      </c>
      <c r="C12" s="134" t="s">
        <v>293</v>
      </c>
      <c r="D12" s="134" t="s">
        <v>71</v>
      </c>
      <c r="E12" s="134" t="s">
        <v>103</v>
      </c>
      <c r="F12" s="134" t="s">
        <v>180</v>
      </c>
      <c r="G12" s="134" t="s">
        <v>300</v>
      </c>
      <c r="H12" s="134" t="s">
        <v>301</v>
      </c>
      <c r="I12" s="136">
        <v>42468</v>
      </c>
      <c r="J12" s="136">
        <v>42468</v>
      </c>
      <c r="K12" s="136">
        <v>42468</v>
      </c>
      <c r="L12" s="136"/>
      <c r="M12" s="136"/>
      <c r="N12" s="134"/>
      <c r="O12" s="134"/>
      <c r="P12" s="134"/>
      <c r="Q12" s="136"/>
      <c r="R12" s="136"/>
      <c r="S12" s="136"/>
      <c r="T12" s="136"/>
      <c r="U12" s="136"/>
      <c r="V12" s="136"/>
      <c r="W12" s="136"/>
    </row>
    <row r="13" ht="52.5" customHeight="1" outlineLevel="1" spans="1:23">
      <c r="A13" s="134" t="s">
        <v>294</v>
      </c>
      <c r="B13" s="134" t="s">
        <v>295</v>
      </c>
      <c r="C13" s="134" t="s">
        <v>293</v>
      </c>
      <c r="D13" s="134" t="s">
        <v>71</v>
      </c>
      <c r="E13" s="134" t="s">
        <v>103</v>
      </c>
      <c r="F13" s="134" t="s">
        <v>180</v>
      </c>
      <c r="G13" s="134" t="s">
        <v>257</v>
      </c>
      <c r="H13" s="134" t="s">
        <v>258</v>
      </c>
      <c r="I13" s="136">
        <v>3000</v>
      </c>
      <c r="J13" s="136">
        <v>3000</v>
      </c>
      <c r="K13" s="136">
        <v>3000</v>
      </c>
      <c r="L13" s="136"/>
      <c r="M13" s="136"/>
      <c r="N13" s="134"/>
      <c r="O13" s="134"/>
      <c r="P13" s="134"/>
      <c r="Q13" s="136"/>
      <c r="R13" s="136"/>
      <c r="S13" s="136"/>
      <c r="T13" s="136"/>
      <c r="U13" s="136"/>
      <c r="V13" s="136"/>
      <c r="W13" s="136"/>
    </row>
    <row r="14" ht="52.5" customHeight="1" outlineLevel="1" spans="1:23">
      <c r="A14" s="134" t="s">
        <v>294</v>
      </c>
      <c r="B14" s="134" t="s">
        <v>295</v>
      </c>
      <c r="C14" s="134" t="s">
        <v>293</v>
      </c>
      <c r="D14" s="134" t="s">
        <v>71</v>
      </c>
      <c r="E14" s="134" t="s">
        <v>103</v>
      </c>
      <c r="F14" s="134" t="s">
        <v>180</v>
      </c>
      <c r="G14" s="134" t="s">
        <v>302</v>
      </c>
      <c r="H14" s="134" t="s">
        <v>303</v>
      </c>
      <c r="I14" s="136">
        <v>60000</v>
      </c>
      <c r="J14" s="136">
        <v>60000</v>
      </c>
      <c r="K14" s="136">
        <v>60000</v>
      </c>
      <c r="L14" s="136"/>
      <c r="M14" s="136"/>
      <c r="N14" s="134"/>
      <c r="O14" s="134"/>
      <c r="P14" s="134"/>
      <c r="Q14" s="136"/>
      <c r="R14" s="136"/>
      <c r="S14" s="136"/>
      <c r="T14" s="136"/>
      <c r="U14" s="136"/>
      <c r="V14" s="136"/>
      <c r="W14" s="136"/>
    </row>
    <row r="15" ht="52.5" customHeight="1" outlineLevel="1" spans="1:23">
      <c r="A15" s="134" t="s">
        <v>294</v>
      </c>
      <c r="B15" s="134" t="s">
        <v>295</v>
      </c>
      <c r="C15" s="134" t="s">
        <v>293</v>
      </c>
      <c r="D15" s="134" t="s">
        <v>71</v>
      </c>
      <c r="E15" s="134" t="s">
        <v>103</v>
      </c>
      <c r="F15" s="134" t="s">
        <v>180</v>
      </c>
      <c r="G15" s="134" t="s">
        <v>264</v>
      </c>
      <c r="H15" s="134" t="s">
        <v>265</v>
      </c>
      <c r="I15" s="136">
        <v>17400</v>
      </c>
      <c r="J15" s="136">
        <v>17400</v>
      </c>
      <c r="K15" s="136">
        <v>17400</v>
      </c>
      <c r="L15" s="136"/>
      <c r="M15" s="136"/>
      <c r="N15" s="134"/>
      <c r="O15" s="134"/>
      <c r="P15" s="134"/>
      <c r="Q15" s="136"/>
      <c r="R15" s="136"/>
      <c r="S15" s="136"/>
      <c r="T15" s="136"/>
      <c r="U15" s="136"/>
      <c r="V15" s="136"/>
      <c r="W15" s="136"/>
    </row>
    <row r="16" ht="52.5" customHeight="1" outlineLevel="1" spans="1:23">
      <c r="A16" s="134" t="s">
        <v>294</v>
      </c>
      <c r="B16" s="134" t="s">
        <v>295</v>
      </c>
      <c r="C16" s="134" t="s">
        <v>293</v>
      </c>
      <c r="D16" s="134" t="s">
        <v>71</v>
      </c>
      <c r="E16" s="134" t="s">
        <v>103</v>
      </c>
      <c r="F16" s="134" t="s">
        <v>180</v>
      </c>
      <c r="G16" s="134" t="s">
        <v>304</v>
      </c>
      <c r="H16" s="134" t="s">
        <v>305</v>
      </c>
      <c r="I16" s="136">
        <v>95255</v>
      </c>
      <c r="J16" s="136">
        <v>95255</v>
      </c>
      <c r="K16" s="136">
        <v>95255</v>
      </c>
      <c r="L16" s="136"/>
      <c r="M16" s="136"/>
      <c r="N16" s="134"/>
      <c r="O16" s="134"/>
      <c r="P16" s="134"/>
      <c r="Q16" s="136"/>
      <c r="R16" s="136"/>
      <c r="S16" s="136"/>
      <c r="T16" s="136"/>
      <c r="U16" s="136"/>
      <c r="V16" s="136"/>
      <c r="W16" s="136"/>
    </row>
    <row r="17" ht="52.5" customHeight="1" spans="1:23">
      <c r="A17" s="134"/>
      <c r="B17" s="134"/>
      <c r="C17" s="134" t="s">
        <v>306</v>
      </c>
      <c r="D17" s="134"/>
      <c r="E17" s="134"/>
      <c r="F17" s="134"/>
      <c r="G17" s="134"/>
      <c r="H17" s="134"/>
      <c r="I17" s="136">
        <v>70000</v>
      </c>
      <c r="J17" s="136"/>
      <c r="K17" s="136"/>
      <c r="L17" s="136"/>
      <c r="M17" s="136"/>
      <c r="N17" s="134"/>
      <c r="O17" s="134"/>
      <c r="P17" s="134"/>
      <c r="Q17" s="136"/>
      <c r="R17" s="136">
        <v>70000</v>
      </c>
      <c r="S17" s="136"/>
      <c r="T17" s="136"/>
      <c r="U17" s="136"/>
      <c r="V17" s="136"/>
      <c r="W17" s="136">
        <v>70000</v>
      </c>
    </row>
    <row r="18" ht="52.5" customHeight="1" outlineLevel="1" spans="1:23">
      <c r="A18" s="134" t="s">
        <v>294</v>
      </c>
      <c r="B18" s="134" t="s">
        <v>307</v>
      </c>
      <c r="C18" s="134" t="s">
        <v>306</v>
      </c>
      <c r="D18" s="134" t="s">
        <v>71</v>
      </c>
      <c r="E18" s="134" t="s">
        <v>103</v>
      </c>
      <c r="F18" s="134" t="s">
        <v>180</v>
      </c>
      <c r="G18" s="134" t="s">
        <v>255</v>
      </c>
      <c r="H18" s="134" t="s">
        <v>256</v>
      </c>
      <c r="I18" s="136">
        <v>70000</v>
      </c>
      <c r="J18" s="136"/>
      <c r="K18" s="136"/>
      <c r="L18" s="136"/>
      <c r="M18" s="136"/>
      <c r="N18" s="134"/>
      <c r="O18" s="134"/>
      <c r="P18" s="134"/>
      <c r="Q18" s="136"/>
      <c r="R18" s="136">
        <v>70000</v>
      </c>
      <c r="S18" s="136"/>
      <c r="T18" s="136"/>
      <c r="U18" s="136"/>
      <c r="V18" s="136"/>
      <c r="W18" s="136">
        <v>70000</v>
      </c>
    </row>
    <row r="19" ht="30" customHeight="1" spans="1:23">
      <c r="A19" s="135" t="s">
        <v>55</v>
      </c>
      <c r="B19" s="135"/>
      <c r="C19" s="135"/>
      <c r="D19" s="135"/>
      <c r="E19" s="135"/>
      <c r="F19" s="135"/>
      <c r="G19" s="135"/>
      <c r="H19" s="135"/>
      <c r="I19" s="136">
        <v>370000</v>
      </c>
      <c r="J19" s="136">
        <v>300000</v>
      </c>
      <c r="K19" s="136">
        <v>300000</v>
      </c>
      <c r="L19" s="136"/>
      <c r="M19" s="136"/>
      <c r="N19" s="136"/>
      <c r="O19" s="136"/>
      <c r="P19" s="136"/>
      <c r="Q19" s="136"/>
      <c r="R19" s="136">
        <v>70000</v>
      </c>
      <c r="S19" s="136"/>
      <c r="T19" s="136"/>
      <c r="U19" s="136"/>
      <c r="V19" s="136"/>
      <c r="W19" s="136">
        <v>70000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8"/>
  <sheetViews>
    <sheetView showZeros="0" workbookViewId="0">
      <selection activeCell="M11" sqref="M1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4"/>
      <c r="B1" s="124"/>
      <c r="C1" s="124"/>
      <c r="D1" s="124"/>
      <c r="E1" s="124"/>
      <c r="F1" s="124"/>
      <c r="G1" s="124"/>
      <c r="H1" s="124"/>
      <c r="I1" s="124"/>
      <c r="J1" s="129" t="s">
        <v>308</v>
      </c>
    </row>
    <row r="2" ht="34.5" customHeight="1" spans="1:10">
      <c r="A2" s="125" t="str">
        <f>"2026"&amp;"年部门项目支出绩效目标表"</f>
        <v>2026年部门项目支出绩效目标表</v>
      </c>
      <c r="B2" s="125"/>
      <c r="C2" s="125"/>
      <c r="D2" s="125"/>
      <c r="E2" s="125"/>
      <c r="F2" s="125"/>
      <c r="G2" s="125"/>
      <c r="H2" s="125"/>
      <c r="I2" s="125"/>
      <c r="J2" s="125"/>
    </row>
    <row r="3" ht="18.75" customHeight="1" spans="1:10">
      <c r="A3" s="124" t="str">
        <f>"单位名称："&amp;"中国共产党陇川县委员会党校"</f>
        <v>单位名称：中国共产党陇川县委员会党校</v>
      </c>
      <c r="B3" s="124"/>
      <c r="C3" s="124"/>
      <c r="D3" s="124"/>
      <c r="E3" s="124"/>
      <c r="F3" s="124"/>
      <c r="G3" s="124"/>
      <c r="H3" s="124"/>
      <c r="I3" s="124"/>
      <c r="J3" s="124"/>
    </row>
    <row r="4" ht="33" customHeight="1" spans="1:10">
      <c r="A4" s="126" t="s">
        <v>309</v>
      </c>
      <c r="B4" s="126" t="s">
        <v>310</v>
      </c>
      <c r="C4" s="126" t="s">
        <v>311</v>
      </c>
      <c r="D4" s="126" t="s">
        <v>312</v>
      </c>
      <c r="E4" s="126" t="s">
        <v>313</v>
      </c>
      <c r="F4" s="126" t="s">
        <v>314</v>
      </c>
      <c r="G4" s="126" t="s">
        <v>315</v>
      </c>
      <c r="H4" s="126" t="s">
        <v>316</v>
      </c>
      <c r="I4" s="126" t="s">
        <v>317</v>
      </c>
      <c r="J4" s="126" t="s">
        <v>318</v>
      </c>
    </row>
    <row r="5" ht="22.5" customHeight="1" spans="1:10">
      <c r="A5" s="126" t="s">
        <v>84</v>
      </c>
      <c r="B5" s="126" t="s">
        <v>85</v>
      </c>
      <c r="C5" s="126" t="s">
        <v>86</v>
      </c>
      <c r="D5" s="126" t="s">
        <v>87</v>
      </c>
      <c r="E5" s="126" t="s">
        <v>88</v>
      </c>
      <c r="F5" s="126" t="s">
        <v>89</v>
      </c>
      <c r="G5" s="126" t="s">
        <v>90</v>
      </c>
      <c r="H5" s="126" t="s">
        <v>91</v>
      </c>
      <c r="I5" s="126" t="s">
        <v>92</v>
      </c>
      <c r="J5" s="126" t="s">
        <v>93</v>
      </c>
    </row>
    <row r="6" ht="52.5" customHeight="1" spans="1:10">
      <c r="A6" s="126" t="s">
        <v>71</v>
      </c>
      <c r="B6" s="126"/>
      <c r="C6" s="126"/>
      <c r="D6" s="126"/>
      <c r="E6" s="126"/>
      <c r="F6" s="126"/>
      <c r="G6" s="126"/>
      <c r="H6" s="126"/>
      <c r="I6" s="126"/>
      <c r="J6" s="126"/>
    </row>
    <row r="7" ht="52.5" customHeight="1" outlineLevel="1" spans="1:10">
      <c r="A7" s="127" t="s">
        <v>306</v>
      </c>
      <c r="B7" s="127" t="s">
        <v>319</v>
      </c>
      <c r="C7" s="127" t="s">
        <v>320</v>
      </c>
      <c r="D7" s="127" t="s">
        <v>321</v>
      </c>
      <c r="E7" s="127" t="s">
        <v>322</v>
      </c>
      <c r="F7" s="127" t="s">
        <v>323</v>
      </c>
      <c r="G7" s="126" t="s">
        <v>324</v>
      </c>
      <c r="H7" s="126" t="s">
        <v>325</v>
      </c>
      <c r="I7" s="127" t="s">
        <v>326</v>
      </c>
      <c r="J7" s="127" t="s">
        <v>327</v>
      </c>
    </row>
    <row r="8" ht="52.5" customHeight="1" outlineLevel="1" spans="1:10">
      <c r="A8" s="127" t="s">
        <v>306</v>
      </c>
      <c r="B8" s="127" t="s">
        <v>319</v>
      </c>
      <c r="C8" s="127" t="s">
        <v>320</v>
      </c>
      <c r="D8" s="127" t="s">
        <v>328</v>
      </c>
      <c r="E8" s="127" t="s">
        <v>329</v>
      </c>
      <c r="F8" s="127" t="s">
        <v>323</v>
      </c>
      <c r="G8" s="126" t="s">
        <v>324</v>
      </c>
      <c r="H8" s="126" t="s">
        <v>325</v>
      </c>
      <c r="I8" s="127" t="s">
        <v>326</v>
      </c>
      <c r="J8" s="127" t="s">
        <v>327</v>
      </c>
    </row>
    <row r="9" ht="52.5" customHeight="1" outlineLevel="1" spans="1:10">
      <c r="A9" s="127" t="s">
        <v>306</v>
      </c>
      <c r="B9" s="127" t="s">
        <v>319</v>
      </c>
      <c r="C9" s="127" t="s">
        <v>330</v>
      </c>
      <c r="D9" s="127" t="s">
        <v>331</v>
      </c>
      <c r="E9" s="127" t="s">
        <v>332</v>
      </c>
      <c r="F9" s="127" t="s">
        <v>333</v>
      </c>
      <c r="G9" s="126" t="s">
        <v>334</v>
      </c>
      <c r="H9" s="126" t="s">
        <v>325</v>
      </c>
      <c r="I9" s="127" t="s">
        <v>326</v>
      </c>
      <c r="J9" s="127" t="s">
        <v>335</v>
      </c>
    </row>
    <row r="10" ht="62" customHeight="1" outlineLevel="1" spans="1:10">
      <c r="A10" s="127" t="s">
        <v>306</v>
      </c>
      <c r="B10" s="127" t="s">
        <v>319</v>
      </c>
      <c r="C10" s="127" t="s">
        <v>336</v>
      </c>
      <c r="D10" s="127" t="s">
        <v>337</v>
      </c>
      <c r="E10" s="127" t="s">
        <v>338</v>
      </c>
      <c r="F10" s="127" t="s">
        <v>339</v>
      </c>
      <c r="G10" s="126" t="s">
        <v>334</v>
      </c>
      <c r="H10" s="126" t="s">
        <v>325</v>
      </c>
      <c r="I10" s="127" t="s">
        <v>326</v>
      </c>
      <c r="J10" s="127" t="s">
        <v>340</v>
      </c>
    </row>
    <row r="11" ht="52.5" customHeight="1" outlineLevel="1" spans="1:10">
      <c r="A11" s="127" t="s">
        <v>293</v>
      </c>
      <c r="B11" s="128" t="s">
        <v>341</v>
      </c>
      <c r="C11" s="127" t="s">
        <v>320</v>
      </c>
      <c r="D11" s="127" t="s">
        <v>321</v>
      </c>
      <c r="E11" s="127" t="s">
        <v>342</v>
      </c>
      <c r="F11" s="127" t="s">
        <v>339</v>
      </c>
      <c r="G11" s="126" t="s">
        <v>88</v>
      </c>
      <c r="H11" s="126" t="s">
        <v>343</v>
      </c>
      <c r="I11" s="127" t="s">
        <v>326</v>
      </c>
      <c r="J11" s="127" t="s">
        <v>344</v>
      </c>
    </row>
    <row r="12" ht="52.5" customHeight="1" outlineLevel="1" spans="1:10">
      <c r="A12" s="127" t="s">
        <v>293</v>
      </c>
      <c r="B12" s="127" t="s">
        <v>345</v>
      </c>
      <c r="C12" s="127" t="s">
        <v>320</v>
      </c>
      <c r="D12" s="127" t="s">
        <v>321</v>
      </c>
      <c r="E12" s="127" t="s">
        <v>346</v>
      </c>
      <c r="F12" s="127" t="s">
        <v>339</v>
      </c>
      <c r="G12" s="126" t="s">
        <v>347</v>
      </c>
      <c r="H12" s="126" t="s">
        <v>348</v>
      </c>
      <c r="I12" s="127" t="s">
        <v>326</v>
      </c>
      <c r="J12" s="127" t="s">
        <v>349</v>
      </c>
    </row>
    <row r="13" ht="52.5" customHeight="1" outlineLevel="1" spans="1:10">
      <c r="A13" s="127" t="s">
        <v>293</v>
      </c>
      <c r="B13" s="127" t="s">
        <v>345</v>
      </c>
      <c r="C13" s="127" t="s">
        <v>320</v>
      </c>
      <c r="D13" s="127" t="s">
        <v>321</v>
      </c>
      <c r="E13" s="127" t="s">
        <v>350</v>
      </c>
      <c r="F13" s="127" t="s">
        <v>339</v>
      </c>
      <c r="G13" s="126" t="s">
        <v>85</v>
      </c>
      <c r="H13" s="126" t="s">
        <v>351</v>
      </c>
      <c r="I13" s="127" t="s">
        <v>326</v>
      </c>
      <c r="J13" s="127" t="s">
        <v>352</v>
      </c>
    </row>
    <row r="14" ht="52.5" customHeight="1" outlineLevel="1" spans="1:10">
      <c r="A14" s="127" t="s">
        <v>293</v>
      </c>
      <c r="B14" s="127" t="s">
        <v>345</v>
      </c>
      <c r="C14" s="127" t="s">
        <v>320</v>
      </c>
      <c r="D14" s="127" t="s">
        <v>328</v>
      </c>
      <c r="E14" s="127" t="s">
        <v>353</v>
      </c>
      <c r="F14" s="127" t="s">
        <v>333</v>
      </c>
      <c r="G14" s="126" t="s">
        <v>334</v>
      </c>
      <c r="H14" s="126" t="s">
        <v>325</v>
      </c>
      <c r="I14" s="127" t="s">
        <v>326</v>
      </c>
      <c r="J14" s="127" t="s">
        <v>354</v>
      </c>
    </row>
    <row r="15" ht="52.5" customHeight="1" outlineLevel="1" spans="1:10">
      <c r="A15" s="127" t="s">
        <v>293</v>
      </c>
      <c r="B15" s="127" t="s">
        <v>345</v>
      </c>
      <c r="C15" s="127" t="s">
        <v>320</v>
      </c>
      <c r="D15" s="127" t="s">
        <v>328</v>
      </c>
      <c r="E15" s="127" t="s">
        <v>355</v>
      </c>
      <c r="F15" s="127" t="s">
        <v>333</v>
      </c>
      <c r="G15" s="126" t="s">
        <v>334</v>
      </c>
      <c r="H15" s="126" t="s">
        <v>325</v>
      </c>
      <c r="I15" s="127" t="s">
        <v>326</v>
      </c>
      <c r="J15" s="127" t="s">
        <v>356</v>
      </c>
    </row>
    <row r="16" ht="52.5" customHeight="1" outlineLevel="1" spans="1:10">
      <c r="A16" s="127" t="s">
        <v>293</v>
      </c>
      <c r="B16" s="127" t="s">
        <v>345</v>
      </c>
      <c r="C16" s="127" t="s">
        <v>330</v>
      </c>
      <c r="D16" s="127" t="s">
        <v>331</v>
      </c>
      <c r="E16" s="127" t="s">
        <v>357</v>
      </c>
      <c r="F16" s="127" t="s">
        <v>333</v>
      </c>
      <c r="G16" s="126" t="s">
        <v>334</v>
      </c>
      <c r="H16" s="126" t="s">
        <v>325</v>
      </c>
      <c r="I16" s="127" t="s">
        <v>326</v>
      </c>
      <c r="J16" s="127" t="s">
        <v>335</v>
      </c>
    </row>
    <row r="17" ht="52.5" customHeight="1" outlineLevel="1" spans="1:10">
      <c r="A17" s="127" t="s">
        <v>293</v>
      </c>
      <c r="B17" s="127" t="s">
        <v>345</v>
      </c>
      <c r="C17" s="127" t="s">
        <v>330</v>
      </c>
      <c r="D17" s="127" t="s">
        <v>358</v>
      </c>
      <c r="E17" s="127" t="s">
        <v>359</v>
      </c>
      <c r="F17" s="127" t="s">
        <v>339</v>
      </c>
      <c r="G17" s="126" t="s">
        <v>334</v>
      </c>
      <c r="H17" s="126" t="s">
        <v>325</v>
      </c>
      <c r="I17" s="127" t="s">
        <v>326</v>
      </c>
      <c r="J17" s="127" t="s">
        <v>359</v>
      </c>
    </row>
    <row r="18" ht="52.5" customHeight="1" outlineLevel="1" spans="1:10">
      <c r="A18" s="127" t="s">
        <v>293</v>
      </c>
      <c r="B18" s="127" t="s">
        <v>345</v>
      </c>
      <c r="C18" s="127" t="s">
        <v>336</v>
      </c>
      <c r="D18" s="127" t="s">
        <v>337</v>
      </c>
      <c r="E18" s="127" t="s">
        <v>360</v>
      </c>
      <c r="F18" s="127" t="s">
        <v>339</v>
      </c>
      <c r="G18" s="126" t="s">
        <v>334</v>
      </c>
      <c r="H18" s="126" t="s">
        <v>325</v>
      </c>
      <c r="I18" s="127" t="s">
        <v>326</v>
      </c>
      <c r="J18" s="127" t="s">
        <v>361</v>
      </c>
    </row>
  </sheetData>
  <mergeCells count="6">
    <mergeCell ref="A2:J2"/>
    <mergeCell ref="A3:E3"/>
    <mergeCell ref="A7:A10"/>
    <mergeCell ref="A11:A18"/>
    <mergeCell ref="B7:B10"/>
    <mergeCell ref="B11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2026-03-30T08:09:00Z</dcterms:created>
  <dcterms:modified xsi:type="dcterms:W3CDTF">2026-04-02T03:12:41Z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5110F73A8B2F4D81BD5ED62C37E7053E_13</vt:lpwstr>
  </property>
  <property fmtid="{D5CDD505-2E9C-101B-9397-08002B2CF9AE}" pid="3" name="KSOProductBuildVer">
    <vt:lpwstr>2052-12.1.0.18276</vt:lpwstr>
  </property>
</Properties>
</file>