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1.财务收支预算总表" sheetId="1" r:id="rId1"/>
    <sheet name="2.部门收入预算表" sheetId="2" r:id="rId2"/>
    <sheet name="3.部门支出预算表" sheetId="3" r:id="rId3"/>
    <sheet name="4.部门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<sst xmlns="http://schemas.openxmlformats.org/spreadsheetml/2006/main" count="946" uniqueCount="404">
  <si>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</si>
  <si>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</si>
  <si>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</si>
  <si>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</si>
  <si>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</si>
  <si>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</si>
  <si>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</si>
  <si>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</si>
  <si>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</si>
  <si>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</si>
  <si>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</si>
  <si>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</si>
  <si>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</si>
  <si>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</si>
  <si>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</si>
  <si>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</si>
  <si>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</si>
  <si>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</si>
  <si>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</si>
  <si>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</si>
  <si>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</si>
  <si>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</si>
  <si>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</si>
  <si>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</si>
  <si>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</si>
  <si>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</si>
  <si>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</si>
  <si>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</si>
  <si>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</si>
  <si>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</si>
  <si>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</si>
  <si>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</si>
  <si>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</si>
  <si>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</si>
  <si>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</si>
  <si>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</si>
  <si>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</si>
  <si>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</si>
  <si>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</si>
  <si>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</si>
  <si>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</si>
  <si>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</si>
  <si>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</si>
  <si>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</si>
  <si>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</si>
  <si>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</si>
  <si>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</si>
  <si>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</si>
  <si>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</si>
  <si>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</si>
  <si>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</si>
  <si>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</si>
  <si>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</si>
  <si>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</si>
  <si>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</si>
  <si>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</si>
  <si>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</si>
  <si>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</si>
  <si>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</si>
  <si>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</si>
  <si>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</si>
  <si>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</si>
  <si>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</si>
  <si>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</si>
  <si>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</si>
  <si>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</si>
  <si>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</si>
  <si>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</si>
  <si>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</si>
  <si>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</si>
  <si>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</si>
  <si>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301001</t>
  </si>
  <si>
    <t>中国共产党陇川县委员会办公室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</si>
  <si>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</si>
  <si>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</si>
  <si>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</si>
  <si>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</si>
  <si>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</si>
  <si>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</si>
  <si>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</si>
  <si>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</si>
  <si>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</si>
  <si>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</si>
  <si>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</si>
  <si>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</si>
  <si>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</si>
  <si>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</si>
  <si>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</si>
  <si>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</si>
  <si>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</si>
  <si>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</si>
  <si>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</si>
  <si>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</si>
  <si>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</si>
  <si>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</si>
  <si>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</si>
  <si>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</si>
  <si>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</si>
  <si>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</si>
  <si>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</si>
  <si>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</si>
  <si>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</si>
  <si>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</si>
  <si>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</si>
  <si>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</si>
  <si>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</si>
  <si>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2013102</t>
  </si>
  <si>
    <t>一般行政管理事务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</si>
  <si>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</si>
  <si>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</si>
  <si>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</si>
  <si>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</si>
  <si>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</si>
  <si>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</si>
  <si>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</si>
  <si>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</si>
  <si>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</si>
  <si>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</si>
  <si>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</si>
  <si>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</si>
  <si>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</si>
  <si>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</si>
  <si>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</si>
  <si>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</si>
  <si>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</si>
  <si>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</si>
  <si>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</si>
  <si>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</si>
  <si>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</si>
  <si>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</si>
  <si>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</si>
  <si>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</si>
  <si>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</si>
  <si>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</si>
  <si>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</si>
  <si>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</si>
  <si>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</si>
  <si>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</si>
  <si>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</si>
  <si>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</si>
  <si>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</si>
  <si>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</si>
  <si>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</si>
  <si>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</si>
  <si>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</si>
  <si>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</si>
  <si>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</si>
  <si>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</si>
  <si>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</si>
  <si>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</si>
  <si>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</si>
  <si>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</si>
  <si>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</si>
  <si>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</si>
  <si>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</si>
  <si>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</si>
  <si>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</si>
  <si>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</si>
  <si>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</si>
  <si>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</si>
  <si>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</si>
  <si>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</si>
  <si>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</si>
  <si>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</si>
  <si>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</si>
  <si>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</si>
  <si>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</si>
  <si>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</si>
  <si>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</si>
  <si>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</si>
  <si>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</si>
  <si>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</si>
  <si>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</si>
  <si>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</si>
  <si>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</si>
  <si>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</si>
  <si>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</si>
  <si>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</si>
  <si>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</si>
  <si>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</si>
  <si>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</si>
  <si>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</si>
  <si>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</si>
  <si>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</si>
  <si>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</si>
  <si>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</si>
  <si>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</si>
  <si>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</si>
  <si>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</si>
  <si>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</si>
  <si>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</si>
  <si>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</si>
  <si>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</si>
  <si>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</si>
  <si>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</si>
  <si>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</si>
  <si>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</si>
  <si>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</si>
  <si>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</si>
  <si>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</si>
  <si>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</si>
  <si>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</si>
  <si>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</si>
  <si>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</si>
  <si>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</si>
  <si>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</si>
  <si>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</si>
  <si>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</si>
  <si>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</si>
  <si>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</si>
  <si>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</si>
  <si>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</si>
  <si>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</si>
  <si>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</si>
  <si>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</si>
  <si>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533124210000000013251</t>
  </si>
  <si>
    <t>行政人员支出工资</t>
  </si>
  <si>
    <t>30101</t>
  </si>
  <si>
    <t>基本工资</t>
  </si>
  <si>
    <t>30102</t>
  </si>
  <si>
    <t>津贴补贴</t>
  </si>
  <si>
    <t>30103</t>
  </si>
  <si>
    <t>奖金</t>
  </si>
  <si>
    <t>533124221100000563703</t>
  </si>
  <si>
    <t>获得奖励的公务员一次性奖励</t>
  </si>
  <si>
    <t>533124251100003770486</t>
  </si>
  <si>
    <t>月绩效奖励（行政）</t>
  </si>
  <si>
    <t>533124210000000013252</t>
  </si>
  <si>
    <t>社会保障缴费</t>
  </si>
  <si>
    <t>30108</t>
  </si>
  <si>
    <t>机关事业单位基本养老保险缴费</t>
  </si>
  <si>
    <t>30110</t>
  </si>
  <si>
    <t>职工基本医疗保险缴费</t>
  </si>
  <si>
    <t>2101102</t>
  </si>
  <si>
    <t>事业单位医疗</t>
  </si>
  <si>
    <t>30111</t>
  </si>
  <si>
    <t>公务员医疗补助缴费</t>
  </si>
  <si>
    <t>30112</t>
  </si>
  <si>
    <t>其他社会保障缴费</t>
  </si>
  <si>
    <t>533124210000000013253</t>
  </si>
  <si>
    <t>30113</t>
  </si>
  <si>
    <t>533124221100000563693</t>
  </si>
  <si>
    <t>公用经费安排的工会经费</t>
  </si>
  <si>
    <t>30228</t>
  </si>
  <si>
    <t>工会经费</t>
  </si>
  <si>
    <t>533124210000000013260</t>
  </si>
  <si>
    <t>一般公用经费</t>
  </si>
  <si>
    <t>30229</t>
  </si>
  <si>
    <t>福利费</t>
  </si>
  <si>
    <t>30201</t>
  </si>
  <si>
    <t>办公费</t>
  </si>
  <si>
    <t>533124210000000013259</t>
  </si>
  <si>
    <t>退休公用经费</t>
  </si>
  <si>
    <t>533124210000000013258</t>
  </si>
  <si>
    <t>公务交通补贴</t>
  </si>
  <si>
    <t>30239</t>
  </si>
  <si>
    <t>其他交通费用</t>
  </si>
  <si>
    <t>533124210000000013254</t>
  </si>
  <si>
    <t>机关事业单位职工遗属生活补助</t>
  </si>
  <si>
    <t>30305</t>
  </si>
  <si>
    <t>生活补助</t>
  </si>
  <si>
    <t>预算05-1表</t>
  </si>
  <si>
    <t>2025年部门项目支出预算表</t>
  </si>
  <si>
    <t>项目分类</t>
  </si>
  <si>
    <t>项目单位</t>
  </si>
  <si>
    <t>经济科目编码</t>
  </si>
  <si>
    <t>经济科目名称</t>
  </si>
  <si>
    <t>本年拨款</t>
  </si>
  <si>
    <t>其中：本次下达</t>
  </si>
  <si>
    <t>单位自有资金</t>
  </si>
  <si>
    <t>事业发展类</t>
  </si>
  <si>
    <t>533124231100001456204</t>
  </si>
  <si>
    <t>党委督查工作经费</t>
  </si>
  <si>
    <t>533124210000000012061</t>
  </si>
  <si>
    <t>30211</t>
  </si>
  <si>
    <t>差旅费</t>
  </si>
  <si>
    <t>533124210000000012062</t>
  </si>
  <si>
    <t>30202</t>
  </si>
  <si>
    <t>印刷费</t>
  </si>
  <si>
    <t>30217</t>
  </si>
  <si>
    <t>30226</t>
  </si>
  <si>
    <t>劳务费</t>
  </si>
  <si>
    <t>30231</t>
  </si>
  <si>
    <t>公务用车运行维护费</t>
  </si>
  <si>
    <t>30299</t>
  </si>
  <si>
    <t>其他商品和服务支出</t>
  </si>
  <si>
    <t>31002</t>
  </si>
  <si>
    <t>办公设备购置</t>
  </si>
  <si>
    <t>县级领导工作经费</t>
  </si>
  <si>
    <t>533124210000000011999</t>
  </si>
  <si>
    <t>预算05-2表</t>
  </si>
  <si>
    <t>单位名称、项目名称</t>
  </si>
  <si>
    <t>项目年度绩效目标</t>
  </si>
  <si>
    <t>一级指标</t>
  </si>
  <si>
    <t>二级指标</t>
  </si>
  <si>
    <t>三级指标</t>
  </si>
  <si>
    <t>指标性质</t>
  </si>
  <si>
    <t>指标值</t>
  </si>
  <si>
    <t>度量单位</t>
  </si>
  <si>
    <t>指标属性</t>
  </si>
  <si>
    <t>指标内容</t>
  </si>
  <si>
    <t>紧紧围绕上级和县委重大决策部署和重点工作安排，按照第一时间分类交办、及时跟进、按时反馈、定期报告的工作闭环要求，坚持定期调度、盘点、回头看，做到存在问题及时纠治，切实打通各类梗阻，确保各项决策部署落地落实。开展重点工作督查检查40次以上，下发督查通报不少于1期、重点工作任务分工10期，完成书记指示批示交办不少于5期。持续深化基层减负，严格落实精文减会，按照“只减不增、重在提质”的原则制定《陇川县2023年督查检查考核计划》，计划开展督查检查考核52项，较去年的计划数减少6项。持续整治“指尖上的形式主义”“工作中的痕迹主义”，加大频繁检查、过度留痕等突出问题督查力度，让干部有更多时间和精力抓工作、抓落实。</t>
  </si>
  <si>
    <t>产出指标</t>
  </si>
  <si>
    <t>数量指标</t>
  </si>
  <si>
    <t>督查次数</t>
  </si>
  <si>
    <t>=</t>
  </si>
  <si>
    <t>次</t>
  </si>
  <si>
    <t>定量指标</t>
  </si>
  <si>
    <t>根据2013年第21次常委会会议纪要决定，县财政每年安排不少于10万元的党委督查工作专项经费。反映预算部门（单位）组织开展各类督查的总次数。少开展1次扣1分，扣完为止</t>
  </si>
  <si>
    <t>效益指标</t>
  </si>
  <si>
    <t>经济效益</t>
  </si>
  <si>
    <t>督查占比</t>
  </si>
  <si>
    <t>95</t>
  </si>
  <si>
    <t>%</t>
  </si>
  <si>
    <t>定性指标</t>
  </si>
  <si>
    <t>根据2013年第21次常委会会议纪要决定，县财政每年安排不少于10万元的党委督查工作专项经费。达不到95，扣1分</t>
  </si>
  <si>
    <t>满意度指标</t>
  </si>
  <si>
    <t>服务对象满意度</t>
  </si>
  <si>
    <t>县内群众满意度</t>
  </si>
  <si>
    <t>100</t>
  </si>
  <si>
    <t>根据2013年第21次常委会会议纪要决定，县财政每年安排不少于10万元的党委督查工作专项经费。全县的重大项目和重点工作不能正常有序地开展。不得分</t>
  </si>
  <si>
    <t>坚持以习近平新时代中国特色社会主义思想为指导，认真贯彻落实习近平总书记关于办公厅工作的重要指示批示精神和省委、州委、县委决策部署，靠前统筹协调，当好参谋助手，严格督办落实，优化服务保障，不断提升党建引领能力、服务决策能力、狠抓落实能力</t>
  </si>
  <si>
    <t>保证县委办公室办文办会、上传下达等工作运转</t>
  </si>
  <si>
    <t>98</t>
  </si>
  <si>
    <t>县委书记、副书记和常委工作通过1位县委书记、1名县委副书记、2名常委、2名处级非实职领导挂钩扶持经费，支持村民发展产业，改善村民生产生活状况。</t>
  </si>
  <si>
    <t>质量指标</t>
  </si>
  <si>
    <t>支持村民发展产业，改善村民生产生活状况。</t>
  </si>
  <si>
    <r>
      <t>根据陇政办发</t>
    </r>
    <r>
      <rPr>
        <sz val="9"/>
        <color rgb="FF000000"/>
        <rFont val="微软雅黑"/>
        <charset val="134"/>
      </rPr>
      <t>〔</t>
    </r>
    <r>
      <rPr>
        <sz val="9"/>
        <color rgb="FF000000"/>
        <rFont val="SimSun"/>
        <charset val="134"/>
      </rPr>
      <t>2022</t>
    </r>
    <r>
      <rPr>
        <sz val="9"/>
        <color rgb="FF000000"/>
        <rFont val="微软雅黑"/>
        <charset val="134"/>
      </rPr>
      <t>〕</t>
    </r>
    <r>
      <rPr>
        <sz val="9"/>
        <color rgb="FF000000"/>
        <rFont val="SimSun"/>
        <charset val="134"/>
      </rPr>
      <t>34号文件，文件规定：1位书记50万元、1位副书记15万元；2位县委常委各10万元；副处级领导5万元不用于支持村民发展产业扣1分</t>
    </r>
  </si>
  <si>
    <t>可持续影响</t>
  </si>
  <si>
    <t>根据陇政办发〔2022〕34号文件，文件规定：1位书记50万元、1位副书记15万元；2位县委常委各10万元；副处级领导5万元，达不到95不得分</t>
  </si>
  <si>
    <t>受益群众满意度</t>
  </si>
  <si>
    <t>根据陇政办发〔2022〕34号文件，文件规定：1位书记50万元、1位副书记15万元；2位县委常委各10万元；2位保留处级待遇领导各5万元，村民产业得不到发展，村民生产生活状况得不到改善不得分</t>
  </si>
  <si>
    <t>认真贯彻落实习近平总书记关于办公厅工作的重要指示批示精神和省委、州委、县委部署要求，靠前统筹协调，当好参谋助手，严格督办落实，优化服务保障，不断提升党建引领能力、服务决策能力、狠抓落实能力，牵头举办县党代表年会、县委全会等全县性重大工作任务，筹办各类会议、重要活动不少于100场次，制发文件不少于300份，编发信息不少于150条，开展重点工作督查检查不少于45次，做好挂钩村巩固拓展脱贫攻坚成果同乡村振兴有效衔接工作。</t>
  </si>
  <si>
    <t>保证县委办公室办文办会，上传下达等正常工作运转。</t>
  </si>
  <si>
    <t>根据县委、县政府领导指示，县四大机关年度预算资金安排时，在现有人员公用经费保障的基础上另行安排公用经费。根据2022年县委、县政府相关说明不能完成办文办会不得分</t>
  </si>
  <si>
    <t>认真贯彻落实习近平总书记关于办公厅工作的重要指示批示精神和省委、州委、县委部署要求，靠前统筹协调，当好参谋助手，严格督办落实，优化服务保障，不断提升党建引领能力、服务决策能力、狠抓落实能力,牵头举办县党代表年会、县委全会等全县性重大工作任务，筹办各类会议、重要活动不少于100场次，制发文件不少于300份，编发信息不少于150条，开展重点工作督查检查不少于45次，做好挂钩村巩固拓展脱贫攻坚成果同乡村振兴有效衔接工作。</t>
  </si>
  <si>
    <t>保证县委办公室办文办会，上传下达等正常工作运转率。</t>
  </si>
  <si>
    <t>根据县委、县政府领导指示，县四大机关年度预算资金安排时，在现有人员公用经费保障的基础上另行安排公用经费。根据2022年县委、县政府相关说明达不到95不得分</t>
  </si>
  <si>
    <t>根据县委、县政府领导指示，县四大机关年度预算资金安排时，在现有人员公用经费保障的基础上另行安排公用经费。不能保证办公室正常工作运转不得分</t>
  </si>
  <si>
    <t>预算06表</t>
  </si>
  <si>
    <t>政府性基金预算支出预算表</t>
  </si>
  <si>
    <t>单位名称：德宏傣族景颇族自治州残疾人联合会</t>
  </si>
  <si>
    <t>本年政府性基金预算支出</t>
  </si>
  <si>
    <t>合  计</t>
  </si>
  <si>
    <t>说明：本单位无此事项内容公开，故此表为空表。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</si>
  <si>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</si>
  <si>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</si>
  <si>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</si>
  <si>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</si>
  <si>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</si>
  <si>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</si>
  <si>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</si>
  <si>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</si>
  <si>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</si>
  <si>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</si>
  <si>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</si>
  <si>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</si>
  <si>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公车燃油</t>
  </si>
  <si>
    <t>车辆加油、添加燃料服务</t>
  </si>
  <si>
    <t>升</t>
  </si>
  <si>
    <t>公车维修</t>
  </si>
  <si>
    <t>车辆维修和保养服务</t>
  </si>
  <si>
    <t>公车保险</t>
  </si>
  <si>
    <t>机动车保险服务</t>
  </si>
  <si>
    <t>电脑购置</t>
  </si>
  <si>
    <t>台式计算机</t>
  </si>
  <si>
    <t>台</t>
  </si>
  <si>
    <t>A4纸</t>
  </si>
  <si>
    <t>纸及纸板</t>
  </si>
  <si>
    <t>件</t>
  </si>
  <si>
    <t>预算08表</t>
  </si>
  <si>
    <t>政府购买服务项目</t>
  </si>
  <si>
    <t>政府购买服务目录</t>
  </si>
  <si>
    <t>A1803 社会保险服务</t>
  </si>
  <si>
    <t>B1101 维修保养服务</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</si>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</sst>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5"/>
      <color rgb="FF000000"/>
      <name val="宋体"/>
      <charset val="134"/>
    </font>
    <font>
      <b/>
      <sz val="22"/>
      <color rgb="FF000000"/>
      <name val="宋体"/>
      <charset val="134"/>
    </font>
    <font>
      <sz val="9"/>
      <color theme="1"/>
      <name val="宋体"/>
      <charset val="134"/>
    </font>
    <font>
      <sz val="10"/>
      <color rgb="FFFFFFFF"/>
      <name val="宋体"/>
      <charset val="134"/>
    </font>
    <font>
      <b/>
      <sz val="21"/>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6" fillId="0" borderId="0" xfId="0" applyFont="1" applyAlignment="1">
      <alignment horizontal="left" vertical="top"/>
    </xf>
    <xf numFmtId="0" fontId="6" fillId="0" borderId="0" xfId="0" applyFont="1"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7"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8" fillId="0" borderId="1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6" fillId="0" borderId="0" xfId="0" applyFont="1" applyAlignment="1">
      <alignment horizontal="center" vertical="top"/>
    </xf>
    <xf numFmtId="0" fontId="6" fillId="0" borderId="0" xfId="0" applyFont="1" applyBorder="1" applyAlignment="1">
      <alignment horizontal="center" vertical="top"/>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D37"/>
  <sheetViews>
    <sheetView showZeros="0" tabSelected="1" workbookViewId="0">
      <selection activeCell="L19" sqref="L19"/>
    </sheetView>
  </sheetViews>
  <sheetFormatPr defaultColWidth="10.2857142857143" defaultRowHeight="15" customHeight="1" outlineLevelCol="3"/>
  <cols>
    <col min="1" max="4" width="33.2857142857143" customWidth="1"/>
    <col min="5" max="6" width="11.7142857142857"/>
  </cols>
  <sheetData>
    <row r="1" ht="18.75" customHeight="1" spans="1:4">
      <c r="A1" s="141"/>
      <c r="B1" s="141"/>
      <c r="C1" s="141"/>
      <c r="D1" s="180" t="s">
        <v>0</v>
      </c>
    </row>
    <row r="2" ht="42" customHeight="1" spans="1:4">
      <c r="A2" s="181" t="str">
        <f>"2025"&amp;"年财务收支预算总表"</f>
        <v>2025年财务收支预算总表</v>
      </c>
      <c r="B2" s="181"/>
      <c r="C2" s="181"/>
      <c r="D2" s="181"/>
    </row>
    <row r="3" ht="18.75" customHeight="1" spans="1:4">
      <c r="A3" s="182" t="str">
        <f>"单位名称："&amp;"中国共产党陇川县委员会办公室"</f>
        <v>单位名称：中国共产党陇川县委员会办公室</v>
      </c>
      <c r="B3" s="182"/>
      <c r="C3" s="141"/>
      <c r="D3" s="180" t="s">
        <v>1</v>
      </c>
    </row>
    <row r="4" ht="18.75" customHeight="1" spans="1:4">
      <c r="A4" s="144" t="s">
        <v>2</v>
      </c>
      <c r="B4" s="144"/>
      <c r="C4" s="144" t="s">
        <v>3</v>
      </c>
      <c r="D4" s="144"/>
    </row>
    <row r="5" ht="18.75" customHeight="1" spans="1:4">
      <c r="A5" s="144" t="s">
        <v>4</v>
      </c>
      <c r="B5" s="144" t="str">
        <f t="shared" ref="B5:D5" si="0">"2025"&amp;"年预算金额"</f>
        <v>2025年预算金额</v>
      </c>
      <c r="C5" s="144" t="s">
        <v>5</v>
      </c>
      <c r="D5" s="144" t="str">
        <f t="shared" si="0"/>
        <v>2025年预算金额</v>
      </c>
    </row>
    <row r="6" ht="18.75" customHeight="1" spans="1:4">
      <c r="A6" s="183" t="s">
        <v>6</v>
      </c>
      <c r="B6" s="184">
        <v>6585829.42</v>
      </c>
      <c r="C6" s="183" t="s">
        <v>7</v>
      </c>
      <c r="D6" s="184">
        <v>5412699.62</v>
      </c>
    </row>
    <row r="7" ht="18.75" customHeight="1" spans="1:4">
      <c r="A7" s="183" t="s">
        <v>8</v>
      </c>
      <c r="B7" s="184"/>
      <c r="C7" s="183" t="s">
        <v>9</v>
      </c>
      <c r="D7" s="184"/>
    </row>
    <row r="8" ht="18.75" customHeight="1" spans="1:4">
      <c r="A8" s="183" t="s">
        <v>10</v>
      </c>
      <c r="B8" s="184"/>
      <c r="C8" s="183" t="s">
        <v>11</v>
      </c>
      <c r="D8" s="184"/>
    </row>
    <row r="9" ht="18.75" customHeight="1" spans="1:4">
      <c r="A9" s="183" t="s">
        <v>12</v>
      </c>
      <c r="B9" s="184"/>
      <c r="C9" s="183" t="s">
        <v>13</v>
      </c>
      <c r="D9" s="184"/>
    </row>
    <row r="10" ht="18.75" customHeight="1" spans="1:4">
      <c r="A10" s="183" t="s">
        <v>14</v>
      </c>
      <c r="B10" s="184">
        <v>30000</v>
      </c>
      <c r="C10" s="183" t="s">
        <v>15</v>
      </c>
      <c r="D10" s="184"/>
    </row>
    <row r="11" ht="18.75" customHeight="1" spans="1:4">
      <c r="A11" s="183" t="s">
        <v>16</v>
      </c>
      <c r="B11" s="184"/>
      <c r="C11" s="183" t="s">
        <v>17</v>
      </c>
      <c r="D11" s="184"/>
    </row>
    <row r="12" ht="18.75" customHeight="1" spans="1:4">
      <c r="A12" s="183" t="s">
        <v>18</v>
      </c>
      <c r="B12" s="184"/>
      <c r="C12" s="183" t="s">
        <v>19</v>
      </c>
      <c r="D12" s="184"/>
    </row>
    <row r="13" ht="18.75" customHeight="1" spans="1:4">
      <c r="A13" s="183" t="s">
        <v>20</v>
      </c>
      <c r="B13" s="184"/>
      <c r="C13" s="183" t="s">
        <v>21</v>
      </c>
      <c r="D13" s="184">
        <v>510809.8</v>
      </c>
    </row>
    <row r="14" ht="18.75" customHeight="1" spans="1:4">
      <c r="A14" s="183" t="s">
        <v>22</v>
      </c>
      <c r="B14" s="184"/>
      <c r="C14" s="183" t="s">
        <v>23</v>
      </c>
      <c r="D14" s="184">
        <v>336660</v>
      </c>
    </row>
    <row r="15" ht="18.75" customHeight="1" spans="1:4">
      <c r="A15" s="183" t="s">
        <v>24</v>
      </c>
      <c r="B15" s="184">
        <v>30000</v>
      </c>
      <c r="C15" s="183" t="s">
        <v>25</v>
      </c>
      <c r="D15" s="184"/>
    </row>
    <row r="16" ht="18.75" customHeight="1" spans="1:4">
      <c r="A16" s="183"/>
      <c r="B16" s="183"/>
      <c r="C16" s="183" t="s">
        <v>26</v>
      </c>
      <c r="D16" s="184"/>
    </row>
    <row r="17" ht="18.75" customHeight="1" spans="1:4">
      <c r="A17" s="183"/>
      <c r="B17" s="183"/>
      <c r="C17" s="183" t="s">
        <v>27</v>
      </c>
      <c r="D17" s="184"/>
    </row>
    <row r="18" ht="18.75" customHeight="1" spans="1:4">
      <c r="A18" s="183"/>
      <c r="B18" s="183"/>
      <c r="C18" s="183" t="s">
        <v>28</v>
      </c>
      <c r="D18" s="184"/>
    </row>
    <row r="19" ht="18.75" customHeight="1" spans="1:4">
      <c r="A19" s="183"/>
      <c r="B19" s="183"/>
      <c r="C19" s="183" t="s">
        <v>29</v>
      </c>
      <c r="D19" s="184"/>
    </row>
    <row r="20" ht="18.75" customHeight="1" spans="1:4">
      <c r="A20" s="183"/>
      <c r="B20" s="183"/>
      <c r="C20" s="183" t="s">
        <v>30</v>
      </c>
      <c r="D20" s="184"/>
    </row>
    <row r="21" ht="18.75" customHeight="1" spans="1:4">
      <c r="A21" s="183"/>
      <c r="B21" s="183"/>
      <c r="C21" s="183" t="s">
        <v>31</v>
      </c>
      <c r="D21" s="184"/>
    </row>
    <row r="22" ht="18.75" customHeight="1" spans="1:4">
      <c r="A22" s="183"/>
      <c r="B22" s="183"/>
      <c r="C22" s="183" t="s">
        <v>32</v>
      </c>
      <c r="D22" s="184"/>
    </row>
    <row r="23" ht="18.75" customHeight="1" spans="1:4">
      <c r="A23" s="183"/>
      <c r="B23" s="183"/>
      <c r="C23" s="183" t="s">
        <v>33</v>
      </c>
      <c r="D23" s="184"/>
    </row>
    <row r="24" ht="18.75" customHeight="1" spans="1:4">
      <c r="A24" s="183"/>
      <c r="B24" s="183"/>
      <c r="C24" s="183" t="s">
        <v>34</v>
      </c>
      <c r="D24" s="184">
        <v>355660</v>
      </c>
    </row>
    <row r="25" ht="18.75" customHeight="1" spans="1:4">
      <c r="A25" s="183"/>
      <c r="B25" s="183"/>
      <c r="C25" s="183" t="s">
        <v>35</v>
      </c>
      <c r="D25" s="184"/>
    </row>
    <row r="26" ht="18.75" customHeight="1" spans="1:4">
      <c r="A26" s="183"/>
      <c r="B26" s="183"/>
      <c r="C26" s="183" t="s">
        <v>36</v>
      </c>
      <c r="D26" s="184"/>
    </row>
    <row r="27" ht="18.75" customHeight="1" spans="1:4">
      <c r="A27" s="183"/>
      <c r="B27" s="183"/>
      <c r="C27" s="183" t="s">
        <v>37</v>
      </c>
      <c r="D27" s="184"/>
    </row>
    <row r="28" ht="18.75" customHeight="1" spans="1:4">
      <c r="A28" s="183"/>
      <c r="B28" s="183"/>
      <c r="C28" s="183" t="s">
        <v>38</v>
      </c>
      <c r="D28" s="184"/>
    </row>
    <row r="29" ht="18.75" customHeight="1" spans="1:4">
      <c r="A29" s="183"/>
      <c r="B29" s="183"/>
      <c r="C29" s="183" t="s">
        <v>39</v>
      </c>
      <c r="D29" s="184"/>
    </row>
    <row r="30" ht="18.75" customHeight="1" spans="1:4">
      <c r="A30" s="183"/>
      <c r="B30" s="183"/>
      <c r="C30" s="183" t="s">
        <v>40</v>
      </c>
      <c r="D30" s="184"/>
    </row>
    <row r="31" ht="18.75" customHeight="1" spans="1:4">
      <c r="A31" s="183"/>
      <c r="B31" s="183"/>
      <c r="C31" s="183" t="s">
        <v>41</v>
      </c>
      <c r="D31" s="184"/>
    </row>
    <row r="32" ht="18.75" customHeight="1" spans="1:4">
      <c r="A32" s="183"/>
      <c r="B32" s="184"/>
      <c r="C32" s="183" t="s">
        <v>42</v>
      </c>
      <c r="D32" s="184"/>
    </row>
    <row r="33" ht="18.75" customHeight="1" spans="1:4">
      <c r="A33" s="183" t="s">
        <v>43</v>
      </c>
      <c r="B33" s="184">
        <v>6615829.42</v>
      </c>
      <c r="C33" s="183" t="s">
        <v>44</v>
      </c>
      <c r="D33" s="184">
        <v>6615829.42</v>
      </c>
    </row>
    <row r="34" ht="18.75" customHeight="1" spans="1:4">
      <c r="A34" s="183" t="s">
        <v>45</v>
      </c>
      <c r="B34" s="184"/>
      <c r="C34" s="183" t="s">
        <v>46</v>
      </c>
      <c r="D34" s="184"/>
    </row>
    <row r="35" ht="18.75" customHeight="1" spans="1:4">
      <c r="A35" s="183" t="s">
        <v>47</v>
      </c>
      <c r="B35" s="184"/>
      <c r="C35" s="183" t="s">
        <v>47</v>
      </c>
      <c r="D35" s="184"/>
    </row>
    <row r="36" ht="18.75" customHeight="1" spans="1:4">
      <c r="A36" s="183" t="s">
        <v>48</v>
      </c>
      <c r="B36" s="184"/>
      <c r="C36" s="183" t="s">
        <v>49</v>
      </c>
      <c r="D36" s="184"/>
    </row>
    <row r="37" ht="18.75" customHeight="1" spans="1:4">
      <c r="A37" s="183" t="s">
        <v>50</v>
      </c>
      <c r="B37" s="184">
        <v>6615829.42</v>
      </c>
      <c r="C37" s="183" t="s">
        <v>51</v>
      </c>
      <c r="D37" s="184">
        <v>6615829.42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F10"/>
  <sheetViews>
    <sheetView showZeros="0" workbookViewId="0">
      <selection activeCell="N10" sqref="N10"/>
    </sheetView>
  </sheetViews>
  <sheetFormatPr defaultColWidth="9.14285714285714" defaultRowHeight="14.25" customHeight="1" outlineLevelCol="5"/>
  <cols>
    <col min="1" max="6" width="24.3428571428571" customWidth="1"/>
  </cols>
  <sheetData>
    <row r="1" ht="12" customHeight="1" spans="1:6">
      <c r="A1" s="117">
        <v>1</v>
      </c>
      <c r="B1" s="118">
        <v>0</v>
      </c>
      <c r="C1" s="117">
        <v>1</v>
      </c>
      <c r="D1" s="93"/>
      <c r="E1" s="93"/>
      <c r="F1" s="116" t="s">
        <v>339</v>
      </c>
    </row>
    <row r="2" ht="26.25" customHeight="1" spans="1:6">
      <c r="A2" s="119" t="str">
        <f>"2025"&amp;"年部门政府性基金预算支出预算表"</f>
        <v>2025年部门政府性基金预算支出预算表</v>
      </c>
      <c r="B2" s="119" t="s">
        <v>340</v>
      </c>
      <c r="C2" s="120"/>
      <c r="D2" s="121"/>
      <c r="E2" s="121"/>
      <c r="F2" s="121"/>
    </row>
    <row r="3" ht="13.5" customHeight="1" spans="1:6">
      <c r="A3" s="122" t="str">
        <f>"单位名称："&amp;"中国共产党陇川县委员会办公室"</f>
        <v>单位名称：中国共产党陇川县委员会办公室</v>
      </c>
      <c r="B3" s="122" t="s">
        <v>341</v>
      </c>
      <c r="C3" s="123"/>
      <c r="D3" s="93"/>
      <c r="E3" s="93"/>
      <c r="F3" s="116" t="s">
        <v>1</v>
      </c>
    </row>
    <row r="4" ht="19.5" customHeight="1" spans="1:6">
      <c r="A4" s="60" t="s">
        <v>192</v>
      </c>
      <c r="B4" s="124" t="s">
        <v>74</v>
      </c>
      <c r="C4" s="60" t="s">
        <v>75</v>
      </c>
      <c r="D4" s="35" t="s">
        <v>342</v>
      </c>
      <c r="E4" s="35"/>
      <c r="F4" s="35"/>
    </row>
    <row r="5" ht="18.55" customHeight="1" spans="1:6">
      <c r="A5" s="60"/>
      <c r="B5" s="124"/>
      <c r="C5" s="60"/>
      <c r="D5" s="35" t="s">
        <v>56</v>
      </c>
      <c r="E5" s="35" t="s">
        <v>78</v>
      </c>
      <c r="F5" s="35" t="s">
        <v>79</v>
      </c>
    </row>
    <row r="6" ht="20.25" customHeight="1" spans="1:6">
      <c r="A6" s="60">
        <v>1</v>
      </c>
      <c r="B6" s="125" t="s">
        <v>86</v>
      </c>
      <c r="C6" s="125" t="s">
        <v>87</v>
      </c>
      <c r="D6" s="125" t="s">
        <v>88</v>
      </c>
      <c r="E6" s="125" t="s">
        <v>89</v>
      </c>
      <c r="F6" s="125" t="s">
        <v>90</v>
      </c>
    </row>
    <row r="7" ht="30" customHeight="1" spans="1:6">
      <c r="A7" s="33"/>
      <c r="B7" s="124"/>
      <c r="C7" s="33"/>
      <c r="D7" s="79"/>
      <c r="E7" s="126"/>
      <c r="F7" s="126"/>
    </row>
    <row r="8" ht="30" customHeight="1" spans="1:6">
      <c r="A8" s="22"/>
      <c r="B8" s="22"/>
      <c r="C8" s="22"/>
      <c r="D8" s="79"/>
      <c r="E8" s="126"/>
      <c r="F8" s="126"/>
    </row>
    <row r="9" ht="30" customHeight="1" spans="1:6">
      <c r="A9" s="20" t="s">
        <v>343</v>
      </c>
      <c r="B9" s="20" t="s">
        <v>343</v>
      </c>
      <c r="C9" s="20" t="s">
        <v>343</v>
      </c>
      <c r="D9" s="79"/>
      <c r="E9" s="126"/>
      <c r="F9" s="126"/>
    </row>
    <row r="10" customHeight="1" spans="1:2">
      <c r="A10" s="127" t="s">
        <v>344</v>
      </c>
      <c r="B10" s="128"/>
    </row>
  </sheetData>
  <mergeCells count="8">
    <mergeCell ref="A2:F2"/>
    <mergeCell ref="A3:C3"/>
    <mergeCell ref="D4:F4"/>
    <mergeCell ref="A9:C9"/>
    <mergeCell ref="A10:B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Q14"/>
  <sheetViews>
    <sheetView showZeros="0" workbookViewId="0">
      <selection activeCell="N10" sqref="N10"/>
    </sheetView>
  </sheetViews>
  <sheetFormatPr defaultColWidth="9.14285714285714" defaultRowHeight="14.25" customHeight="1"/>
  <cols>
    <col min="1" max="1" width="16.3428571428571" customWidth="1"/>
    <col min="2" max="3" width="9.62857142857143" customWidth="1"/>
    <col min="4" max="4" width="3.62857142857143" customWidth="1"/>
    <col min="5" max="5" width="6.85714285714286"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7"/>
      <c r="P1" s="107"/>
      <c r="Q1" s="44" t="s">
        <v>345</v>
      </c>
    </row>
    <row r="2" ht="27.75" customHeight="1" spans="1:17">
      <c r="A2" s="45" t="str">
        <f>"2025"&amp;"年部门政府采购预算表"</f>
        <v>2025年部门政府采购预算表</v>
      </c>
      <c r="B2" s="29"/>
      <c r="C2" s="29"/>
      <c r="D2" s="29"/>
      <c r="E2" s="29"/>
      <c r="F2" s="29"/>
      <c r="G2" s="29"/>
      <c r="H2" s="29"/>
      <c r="I2" s="29"/>
      <c r="J2" s="29"/>
      <c r="K2" s="108"/>
      <c r="L2" s="29"/>
      <c r="M2" s="29"/>
      <c r="N2" s="29"/>
      <c r="O2" s="108"/>
      <c r="P2" s="108"/>
      <c r="Q2" s="29"/>
    </row>
    <row r="3" ht="18.75" customHeight="1" spans="1:17">
      <c r="A3" s="46" t="str">
        <f>"单位名称："&amp;"中国共产党陇川县委员会办公室"</f>
        <v>单位名称：中国共产党陇川县委员会办公室</v>
      </c>
      <c r="B3" s="32"/>
      <c r="C3" s="32"/>
      <c r="D3" s="32"/>
      <c r="E3" s="32"/>
      <c r="F3" s="32"/>
      <c r="G3" s="32"/>
      <c r="H3" s="32"/>
      <c r="I3" s="32"/>
      <c r="J3" s="32"/>
      <c r="K3" s="1"/>
      <c r="L3" s="1"/>
      <c r="M3" s="1"/>
      <c r="N3" s="1"/>
      <c r="O3" s="109"/>
      <c r="P3" s="109"/>
      <c r="Q3" s="116" t="s">
        <v>53</v>
      </c>
    </row>
    <row r="4" ht="15.75" customHeight="1" spans="1:17">
      <c r="A4" s="11" t="s">
        <v>346</v>
      </c>
      <c r="B4" s="94" t="s">
        <v>347</v>
      </c>
      <c r="C4" s="94" t="s">
        <v>348</v>
      </c>
      <c r="D4" s="94" t="s">
        <v>349</v>
      </c>
      <c r="E4" s="94" t="s">
        <v>350</v>
      </c>
      <c r="F4" s="94" t="s">
        <v>351</v>
      </c>
      <c r="G4" s="49" t="s">
        <v>199</v>
      </c>
      <c r="H4" s="49"/>
      <c r="I4" s="49"/>
      <c r="J4" s="49"/>
      <c r="K4" s="110"/>
      <c r="L4" s="49"/>
      <c r="M4" s="49"/>
      <c r="N4" s="49"/>
      <c r="O4" s="73"/>
      <c r="P4" s="110"/>
      <c r="Q4" s="50"/>
    </row>
    <row r="5" ht="17.25" customHeight="1" spans="1:17">
      <c r="A5" s="16"/>
      <c r="B5" s="95"/>
      <c r="C5" s="95"/>
      <c r="D5" s="95"/>
      <c r="E5" s="95"/>
      <c r="F5" s="95"/>
      <c r="G5" s="95" t="s">
        <v>56</v>
      </c>
      <c r="H5" s="95" t="s">
        <v>60</v>
      </c>
      <c r="I5" s="95" t="s">
        <v>352</v>
      </c>
      <c r="J5" s="95" t="s">
        <v>353</v>
      </c>
      <c r="K5" s="111" t="s">
        <v>354</v>
      </c>
      <c r="L5" s="112" t="s">
        <v>355</v>
      </c>
      <c r="M5" s="112"/>
      <c r="N5" s="112"/>
      <c r="O5" s="113"/>
      <c r="P5" s="114"/>
      <c r="Q5" s="96"/>
    </row>
    <row r="6" ht="54" customHeight="1" spans="1:17">
      <c r="A6" s="18"/>
      <c r="B6" s="96"/>
      <c r="C6" s="96"/>
      <c r="D6" s="96"/>
      <c r="E6" s="96"/>
      <c r="F6" s="96"/>
      <c r="G6" s="96"/>
      <c r="H6" s="96" t="s">
        <v>59</v>
      </c>
      <c r="I6" s="96"/>
      <c r="J6" s="96"/>
      <c r="K6" s="115"/>
      <c r="L6" s="96" t="s">
        <v>59</v>
      </c>
      <c r="M6" s="96" t="s">
        <v>66</v>
      </c>
      <c r="N6" s="96" t="s">
        <v>356</v>
      </c>
      <c r="O6" s="33" t="s">
        <v>68</v>
      </c>
      <c r="P6" s="115" t="s">
        <v>69</v>
      </c>
      <c r="Q6" s="96" t="s">
        <v>70</v>
      </c>
    </row>
    <row r="7" ht="15" customHeight="1" spans="1:17">
      <c r="A7" s="74">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52.5" customHeight="1" spans="1:17">
      <c r="A8" s="99" t="s">
        <v>72</v>
      </c>
      <c r="B8" s="100"/>
      <c r="C8" s="100"/>
      <c r="D8" s="101"/>
      <c r="E8" s="102"/>
      <c r="F8" s="23">
        <v>149000</v>
      </c>
      <c r="G8" s="23">
        <v>149000</v>
      </c>
      <c r="H8" s="23">
        <v>149000</v>
      </c>
      <c r="I8" s="23"/>
      <c r="J8" s="23"/>
      <c r="K8" s="23"/>
      <c r="L8" s="23"/>
      <c r="M8" s="23"/>
      <c r="N8" s="23"/>
      <c r="O8" s="23"/>
      <c r="P8" s="23"/>
      <c r="Q8" s="23"/>
    </row>
    <row r="9" ht="52.5" customHeight="1" spans="1:17">
      <c r="A9" s="99" t="str">
        <f t="shared" ref="A9:A13" si="0">"     "&amp;"公用经费"</f>
        <v>     公用经费</v>
      </c>
      <c r="B9" s="100" t="s">
        <v>357</v>
      </c>
      <c r="C9" s="100" t="s">
        <v>358</v>
      </c>
      <c r="D9" s="103" t="s">
        <v>359</v>
      </c>
      <c r="E9" s="104">
        <v>4500</v>
      </c>
      <c r="F9" s="23">
        <v>40000</v>
      </c>
      <c r="G9" s="23">
        <v>40000</v>
      </c>
      <c r="H9" s="23">
        <v>40000</v>
      </c>
      <c r="I9" s="23"/>
      <c r="J9" s="23"/>
      <c r="K9" s="23"/>
      <c r="L9" s="23"/>
      <c r="M9" s="23"/>
      <c r="N9" s="23"/>
      <c r="O9" s="23"/>
      <c r="P9" s="23"/>
      <c r="Q9" s="23"/>
    </row>
    <row r="10" ht="52.5" customHeight="1" spans="1:17">
      <c r="A10" s="99" t="str">
        <f t="shared" si="0"/>
        <v>     公用经费</v>
      </c>
      <c r="B10" s="100" t="s">
        <v>360</v>
      </c>
      <c r="C10" s="100" t="s">
        <v>361</v>
      </c>
      <c r="D10" s="103" t="s">
        <v>306</v>
      </c>
      <c r="E10" s="104">
        <v>6</v>
      </c>
      <c r="F10" s="23">
        <v>60000</v>
      </c>
      <c r="G10" s="23">
        <v>60000</v>
      </c>
      <c r="H10" s="23">
        <v>60000</v>
      </c>
      <c r="I10" s="23"/>
      <c r="J10" s="23"/>
      <c r="K10" s="23"/>
      <c r="L10" s="23"/>
      <c r="M10" s="23"/>
      <c r="N10" s="23"/>
      <c r="O10" s="23"/>
      <c r="P10" s="23"/>
      <c r="Q10" s="23"/>
    </row>
    <row r="11" ht="52.5" customHeight="1" spans="1:17">
      <c r="A11" s="99" t="str">
        <f t="shared" si="0"/>
        <v>     公用经费</v>
      </c>
      <c r="B11" s="100" t="s">
        <v>362</v>
      </c>
      <c r="C11" s="100" t="s">
        <v>363</v>
      </c>
      <c r="D11" s="103" t="s">
        <v>306</v>
      </c>
      <c r="E11" s="104">
        <v>1</v>
      </c>
      <c r="F11" s="23">
        <v>9000</v>
      </c>
      <c r="G11" s="23">
        <v>9000</v>
      </c>
      <c r="H11" s="23">
        <v>9000</v>
      </c>
      <c r="I11" s="23"/>
      <c r="J11" s="23"/>
      <c r="K11" s="23"/>
      <c r="L11" s="23"/>
      <c r="M11" s="23"/>
      <c r="N11" s="23"/>
      <c r="O11" s="23"/>
      <c r="P11" s="23"/>
      <c r="Q11" s="23"/>
    </row>
    <row r="12" ht="52.5" customHeight="1" spans="1:17">
      <c r="A12" s="99" t="str">
        <f t="shared" si="0"/>
        <v>     公用经费</v>
      </c>
      <c r="B12" s="100" t="s">
        <v>364</v>
      </c>
      <c r="C12" s="100" t="s">
        <v>365</v>
      </c>
      <c r="D12" s="103" t="s">
        <v>366</v>
      </c>
      <c r="E12" s="104">
        <v>4</v>
      </c>
      <c r="F12" s="23">
        <v>20000</v>
      </c>
      <c r="G12" s="23">
        <v>20000</v>
      </c>
      <c r="H12" s="23">
        <v>20000</v>
      </c>
      <c r="I12" s="23"/>
      <c r="J12" s="23"/>
      <c r="K12" s="23"/>
      <c r="L12" s="23"/>
      <c r="M12" s="23"/>
      <c r="N12" s="23"/>
      <c r="O12" s="23"/>
      <c r="P12" s="23"/>
      <c r="Q12" s="23"/>
    </row>
    <row r="13" ht="52.5" customHeight="1" spans="1:17">
      <c r="A13" s="99" t="str">
        <f t="shared" si="0"/>
        <v>     公用经费</v>
      </c>
      <c r="B13" s="100" t="s">
        <v>367</v>
      </c>
      <c r="C13" s="100" t="s">
        <v>368</v>
      </c>
      <c r="D13" s="103" t="s">
        <v>369</v>
      </c>
      <c r="E13" s="104">
        <v>100</v>
      </c>
      <c r="F13" s="23">
        <v>20000</v>
      </c>
      <c r="G13" s="23">
        <v>20000</v>
      </c>
      <c r="H13" s="23">
        <v>20000</v>
      </c>
      <c r="I13" s="23"/>
      <c r="J13" s="23"/>
      <c r="K13" s="23"/>
      <c r="L13" s="23"/>
      <c r="M13" s="23"/>
      <c r="N13" s="23"/>
      <c r="O13" s="23"/>
      <c r="P13" s="23"/>
      <c r="Q13" s="23"/>
    </row>
    <row r="14" ht="30" customHeight="1" spans="1:17">
      <c r="A14" s="105" t="s">
        <v>343</v>
      </c>
      <c r="B14" s="106"/>
      <c r="C14" s="106"/>
      <c r="D14" s="106"/>
      <c r="E14" s="102"/>
      <c r="F14" s="23">
        <v>149000</v>
      </c>
      <c r="G14" s="23">
        <v>149000</v>
      </c>
      <c r="H14" s="23">
        <v>149000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N12"/>
  <sheetViews>
    <sheetView showZeros="0" workbookViewId="0">
      <selection activeCell="N10" sqref="N1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92"/>
      <c r="N1" s="92" t="s">
        <v>370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"单位名称："&amp;"中国共产党陇川县委员会办公室"</f>
        <v>单位名称：中国共产党陇川县委员会办公室</v>
      </c>
      <c r="B3" s="32"/>
      <c r="C3" s="32"/>
      <c r="D3" s="32"/>
      <c r="E3" s="32"/>
      <c r="F3" s="32"/>
      <c r="G3" s="32"/>
      <c r="H3" s="88"/>
      <c r="I3" s="1"/>
      <c r="J3" s="1"/>
      <c r="K3" s="88"/>
      <c r="L3" s="1"/>
      <c r="M3" s="93"/>
      <c r="N3" s="44" t="s">
        <v>53</v>
      </c>
    </row>
    <row r="4" ht="15.75" customHeight="1" spans="1:14">
      <c r="A4" s="11" t="s">
        <v>346</v>
      </c>
      <c r="B4" s="11" t="s">
        <v>371</v>
      </c>
      <c r="C4" s="11" t="s">
        <v>372</v>
      </c>
      <c r="D4" s="12" t="s">
        <v>199</v>
      </c>
      <c r="E4" s="13"/>
      <c r="F4" s="13"/>
      <c r="G4" s="13"/>
      <c r="H4" s="13"/>
      <c r="I4" s="13"/>
      <c r="J4" s="13"/>
      <c r="K4" s="13"/>
      <c r="L4" s="13"/>
      <c r="M4" s="13"/>
      <c r="N4" s="14"/>
    </row>
    <row r="5" ht="17.25" customHeight="1" spans="1:14">
      <c r="A5" s="16"/>
      <c r="B5" s="16"/>
      <c r="C5" s="16"/>
      <c r="D5" s="75" t="s">
        <v>56</v>
      </c>
      <c r="E5" s="11" t="s">
        <v>60</v>
      </c>
      <c r="F5" s="11" t="s">
        <v>352</v>
      </c>
      <c r="G5" s="11" t="s">
        <v>353</v>
      </c>
      <c r="H5" s="11" t="s">
        <v>354</v>
      </c>
      <c r="I5" s="12" t="s">
        <v>355</v>
      </c>
      <c r="J5" s="13"/>
      <c r="K5" s="13"/>
      <c r="L5" s="13"/>
      <c r="M5" s="13"/>
      <c r="N5" s="14"/>
    </row>
    <row r="6" ht="40.5" customHeight="1" spans="1:14">
      <c r="A6" s="18"/>
      <c r="B6" s="18"/>
      <c r="C6" s="18"/>
      <c r="D6" s="74"/>
      <c r="E6" s="16" t="s">
        <v>59</v>
      </c>
      <c r="F6" s="18"/>
      <c r="G6" s="18"/>
      <c r="H6" s="74"/>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9" t="s">
        <v>72</v>
      </c>
      <c r="B8" s="89"/>
      <c r="C8" s="89"/>
      <c r="D8" s="23">
        <v>109000</v>
      </c>
      <c r="E8" s="23">
        <v>109000</v>
      </c>
      <c r="F8" s="23"/>
      <c r="G8" s="23"/>
      <c r="H8" s="23"/>
      <c r="I8" s="23"/>
      <c r="J8" s="23"/>
      <c r="K8" s="23"/>
      <c r="L8" s="23"/>
      <c r="M8" s="23"/>
      <c r="N8" s="23"/>
    </row>
    <row r="9" ht="52.5" customHeight="1" spans="1:14">
      <c r="A9" s="90" t="str">
        <f t="shared" ref="A9:A11" si="0">"     "&amp;"公用经费"</f>
        <v>     公用经费</v>
      </c>
      <c r="B9" s="90" t="s">
        <v>362</v>
      </c>
      <c r="C9" s="90" t="s">
        <v>373</v>
      </c>
      <c r="D9" s="23">
        <v>9000</v>
      </c>
      <c r="E9" s="23">
        <v>9000</v>
      </c>
      <c r="F9" s="23"/>
      <c r="G9" s="23"/>
      <c r="H9" s="23"/>
      <c r="I9" s="23"/>
      <c r="J9" s="23"/>
      <c r="K9" s="23"/>
      <c r="L9" s="23"/>
      <c r="M9" s="23"/>
      <c r="N9" s="23"/>
    </row>
    <row r="10" ht="52.5" customHeight="1" spans="1:14">
      <c r="A10" s="90" t="str">
        <f t="shared" si="0"/>
        <v>     公用经费</v>
      </c>
      <c r="B10" s="90" t="s">
        <v>357</v>
      </c>
      <c r="C10" s="90" t="s">
        <v>374</v>
      </c>
      <c r="D10" s="23">
        <v>40000</v>
      </c>
      <c r="E10" s="23">
        <v>40000</v>
      </c>
      <c r="F10" s="23"/>
      <c r="G10" s="23"/>
      <c r="H10" s="23"/>
      <c r="I10" s="23"/>
      <c r="J10" s="23"/>
      <c r="K10" s="23"/>
      <c r="L10" s="23"/>
      <c r="M10" s="23"/>
      <c r="N10" s="23"/>
    </row>
    <row r="11" ht="52.5" customHeight="1" spans="1:14">
      <c r="A11" s="90" t="str">
        <f t="shared" si="0"/>
        <v>     公用经费</v>
      </c>
      <c r="B11" s="90" t="s">
        <v>360</v>
      </c>
      <c r="C11" s="90" t="s">
        <v>374</v>
      </c>
      <c r="D11" s="23">
        <v>60000</v>
      </c>
      <c r="E11" s="23">
        <v>60000</v>
      </c>
      <c r="F11" s="23"/>
      <c r="G11" s="23"/>
      <c r="H11" s="23"/>
      <c r="I11" s="23"/>
      <c r="J11" s="23"/>
      <c r="K11" s="23"/>
      <c r="L11" s="23"/>
      <c r="M11" s="23"/>
      <c r="N11" s="23"/>
    </row>
    <row r="12" ht="30" customHeight="1" spans="1:14">
      <c r="A12" s="12" t="s">
        <v>56</v>
      </c>
      <c r="B12" s="91"/>
      <c r="C12" s="91"/>
      <c r="D12" s="23">
        <v>109000</v>
      </c>
      <c r="E12" s="23">
        <v>109000</v>
      </c>
      <c r="F12" s="23"/>
      <c r="G12" s="23"/>
      <c r="H12" s="23"/>
      <c r="I12" s="23"/>
      <c r="J12" s="23"/>
      <c r="K12" s="23"/>
      <c r="L12" s="23"/>
      <c r="M12" s="23"/>
      <c r="N12" s="23"/>
    </row>
  </sheetData>
  <mergeCells count="13">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M11"/>
  <sheetViews>
    <sheetView showZeros="0" workbookViewId="0">
      <selection activeCell="N10" sqref="N10"/>
    </sheetView>
  </sheetViews>
  <sheetFormatPr defaultColWidth="9.14285714285714" defaultRowHeight="14.25" customHeight="1"/>
  <cols>
    <col min="1" max="1" width="37.7142857142857" customWidth="1"/>
    <col min="2" max="13" width="6.62857142857143" customWidth="1"/>
  </cols>
  <sheetData>
    <row r="1" ht="13.5" customHeight="1" spans="1:13">
      <c r="A1" s="64"/>
      <c r="B1" s="64"/>
      <c r="C1" s="64"/>
      <c r="D1" s="65"/>
      <c r="E1" s="65"/>
      <c r="F1" s="65"/>
      <c r="G1" s="65"/>
      <c r="H1" s="65"/>
      <c r="I1" s="65"/>
      <c r="J1" s="65"/>
      <c r="K1" s="65"/>
      <c r="L1" s="65"/>
      <c r="M1" s="83" t="s">
        <v>375</v>
      </c>
    </row>
    <row r="2" ht="27.75" customHeight="1" spans="1:13">
      <c r="A2" s="66" t="str">
        <f>"2025"&amp;"年县对下转移支付预算表"</f>
        <v>2025年县对下转移支付预算表</v>
      </c>
      <c r="B2" s="5"/>
      <c r="C2" s="5"/>
      <c r="D2" s="57"/>
      <c r="E2" s="57"/>
      <c r="F2" s="57"/>
      <c r="G2" s="57"/>
      <c r="H2" s="57"/>
      <c r="I2" s="57"/>
      <c r="J2" s="57"/>
      <c r="K2" s="57"/>
      <c r="L2" s="57"/>
      <c r="M2" s="5"/>
    </row>
    <row r="3" customHeight="1" spans="1:13">
      <c r="A3" s="67" t="s">
        <v>1</v>
      </c>
      <c r="B3" s="68"/>
      <c r="C3" s="68"/>
      <c r="D3" s="9"/>
      <c r="E3" s="9"/>
      <c r="F3" s="9"/>
      <c r="G3" s="9"/>
      <c r="H3" s="9"/>
      <c r="I3" s="9"/>
      <c r="J3" s="9"/>
      <c r="K3" s="9"/>
      <c r="L3" s="9"/>
      <c r="M3" s="84"/>
    </row>
    <row r="4" ht="18" customHeight="1" spans="1:13">
      <c r="A4" s="69" t="str">
        <f>"单位名称："&amp;"中国共产党陇川县委员会办公室"</f>
        <v>单位名称：中国共产党陇川县委员会办公室</v>
      </c>
      <c r="B4" s="70"/>
      <c r="C4" s="70"/>
      <c r="D4" s="9"/>
      <c r="E4" s="9"/>
      <c r="F4" s="9"/>
      <c r="G4" s="9"/>
      <c r="H4" s="9"/>
      <c r="I4" s="9"/>
      <c r="J4" s="9"/>
      <c r="K4" s="9"/>
      <c r="L4" s="9"/>
      <c r="M4" s="85"/>
    </row>
    <row r="5" ht="19.5" customHeight="1" spans="1:13">
      <c r="A5" s="71" t="s">
        <v>376</v>
      </c>
      <c r="B5" s="12" t="s">
        <v>199</v>
      </c>
      <c r="C5" s="13"/>
      <c r="D5" s="72"/>
      <c r="E5" s="73" t="s">
        <v>377</v>
      </c>
      <c r="F5" s="73"/>
      <c r="G5" s="73"/>
      <c r="H5" s="73"/>
      <c r="I5" s="73"/>
      <c r="J5" s="73"/>
      <c r="K5" s="73"/>
      <c r="L5" s="73"/>
      <c r="M5" s="14"/>
    </row>
    <row r="6" ht="40.5" customHeight="1" spans="1:13">
      <c r="A6" s="74"/>
      <c r="B6" s="75" t="s">
        <v>56</v>
      </c>
      <c r="C6" s="11" t="s">
        <v>60</v>
      </c>
      <c r="D6" s="76" t="s">
        <v>378</v>
      </c>
      <c r="E6" s="76" t="s">
        <v>379</v>
      </c>
      <c r="F6" s="76" t="s">
        <v>380</v>
      </c>
      <c r="G6" s="76" t="s">
        <v>381</v>
      </c>
      <c r="H6" s="76" t="s">
        <v>382</v>
      </c>
      <c r="I6" s="76" t="s">
        <v>383</v>
      </c>
      <c r="J6" s="76" t="s">
        <v>384</v>
      </c>
      <c r="K6" s="76" t="s">
        <v>385</v>
      </c>
      <c r="L6" s="76" t="s">
        <v>386</v>
      </c>
      <c r="M6" s="33" t="s">
        <v>387</v>
      </c>
    </row>
    <row r="7" ht="19.5" customHeight="1" spans="1:13">
      <c r="A7" s="35">
        <v>1</v>
      </c>
      <c r="B7" s="35">
        <v>2</v>
      </c>
      <c r="C7" s="77">
        <v>3</v>
      </c>
      <c r="D7" s="78">
        <v>4</v>
      </c>
      <c r="E7" s="77">
        <v>5</v>
      </c>
      <c r="F7" s="78">
        <v>6</v>
      </c>
      <c r="G7" s="77">
        <v>7</v>
      </c>
      <c r="H7" s="77">
        <v>8</v>
      </c>
      <c r="I7" s="77">
        <v>9</v>
      </c>
      <c r="J7" s="77">
        <v>10</v>
      </c>
      <c r="K7" s="77">
        <v>11</v>
      </c>
      <c r="L7" s="77">
        <v>12</v>
      </c>
      <c r="M7" s="86">
        <v>13</v>
      </c>
    </row>
    <row r="8" ht="19.5" customHeight="1" spans="1:13">
      <c r="A8" s="36"/>
      <c r="B8" s="79"/>
      <c r="C8" s="79"/>
      <c r="D8" s="80"/>
      <c r="E8" s="81"/>
      <c r="F8" s="81"/>
      <c r="G8" s="81"/>
      <c r="H8" s="81"/>
      <c r="I8" s="81"/>
      <c r="J8" s="81"/>
      <c r="K8" s="81"/>
      <c r="L8" s="81"/>
      <c r="M8" s="87"/>
    </row>
    <row r="9" ht="19.5" customHeight="1" spans="1:13">
      <c r="A9" s="36"/>
      <c r="B9" s="79"/>
      <c r="C9" s="79"/>
      <c r="D9" s="80"/>
      <c r="E9" s="82"/>
      <c r="F9" s="82"/>
      <c r="G9" s="82"/>
      <c r="H9" s="82"/>
      <c r="I9" s="82"/>
      <c r="J9" s="82"/>
      <c r="K9" s="82"/>
      <c r="L9" s="82"/>
      <c r="M9" s="24"/>
    </row>
    <row r="10" ht="19.5" customHeight="1" spans="1:13">
      <c r="A10" s="53" t="s">
        <v>56</v>
      </c>
      <c r="B10" s="79"/>
      <c r="C10" s="79"/>
      <c r="D10" s="80"/>
      <c r="E10" s="81"/>
      <c r="F10" s="81"/>
      <c r="G10" s="81"/>
      <c r="H10" s="81"/>
      <c r="I10" s="81"/>
      <c r="J10" s="81"/>
      <c r="K10" s="81"/>
      <c r="L10" s="81"/>
      <c r="M10" s="87"/>
    </row>
    <row r="11" customHeight="1" spans="1:4">
      <c r="A11" s="39" t="s">
        <v>344</v>
      </c>
      <c r="B11" s="40"/>
      <c r="C11" s="40"/>
      <c r="D11" s="40"/>
    </row>
  </sheetData>
  <mergeCells count="7">
    <mergeCell ref="A2:M2"/>
    <mergeCell ref="A3:M3"/>
    <mergeCell ref="A4:M4"/>
    <mergeCell ref="B5:D5"/>
    <mergeCell ref="E5:M5"/>
    <mergeCell ref="A11:D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J8"/>
  <sheetViews>
    <sheetView showZeros="0" workbookViewId="0">
      <selection activeCell="N10" sqref="N10"/>
    </sheetView>
  </sheetViews>
  <sheetFormatPr defaultColWidth="9.14285714285714" defaultRowHeight="12" customHeight="1" outlineLevelRow="7"/>
  <cols>
    <col min="1" max="10" width="12.2" customWidth="1"/>
  </cols>
  <sheetData>
    <row r="1" customHeight="1" spans="10:10">
      <c r="J1" s="63" t="s">
        <v>388</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"单位名称："&amp;"中国共产党陇川县委员会办公室"</f>
        <v>单位名称：中国共产党陇川县委员会办公室</v>
      </c>
      <c r="B3" s="58"/>
      <c r="C3" s="58"/>
      <c r="D3" s="58"/>
      <c r="E3" s="58"/>
      <c r="F3" s="59"/>
      <c r="G3" s="58"/>
      <c r="H3" s="59"/>
    </row>
    <row r="4" ht="44.25" customHeight="1" spans="1:10">
      <c r="A4" s="34" t="s">
        <v>291</v>
      </c>
      <c r="B4" s="34" t="s">
        <v>292</v>
      </c>
      <c r="C4" s="34" t="s">
        <v>293</v>
      </c>
      <c r="D4" s="34" t="s">
        <v>294</v>
      </c>
      <c r="E4" s="34" t="s">
        <v>295</v>
      </c>
      <c r="F4" s="60" t="s">
        <v>296</v>
      </c>
      <c r="G4" s="34" t="s">
        <v>297</v>
      </c>
      <c r="H4" s="60" t="s">
        <v>298</v>
      </c>
      <c r="I4" s="60" t="s">
        <v>299</v>
      </c>
      <c r="J4" s="34" t="s">
        <v>300</v>
      </c>
    </row>
    <row r="5" ht="14.25" customHeight="1" spans="1:10">
      <c r="A5" s="34">
        <v>1</v>
      </c>
      <c r="B5" s="34">
        <v>2</v>
      </c>
      <c r="C5" s="34">
        <v>3</v>
      </c>
      <c r="D5" s="34">
        <v>4</v>
      </c>
      <c r="E5" s="34">
        <v>5</v>
      </c>
      <c r="F5" s="60">
        <v>6</v>
      </c>
      <c r="G5" s="34">
        <v>7</v>
      </c>
      <c r="H5" s="60">
        <v>8</v>
      </c>
      <c r="I5" s="60">
        <v>9</v>
      </c>
      <c r="J5" s="34">
        <v>10</v>
      </c>
    </row>
    <row r="6" ht="29.7" customHeight="1" spans="1:10">
      <c r="A6" s="36"/>
      <c r="B6" s="51"/>
      <c r="C6" s="51"/>
      <c r="D6" s="51"/>
      <c r="E6" s="61"/>
      <c r="F6" s="62"/>
      <c r="G6" s="61"/>
      <c r="H6" s="62"/>
      <c r="I6" s="62"/>
      <c r="J6" s="61"/>
    </row>
    <row r="7" ht="29.7" customHeight="1" spans="1:10">
      <c r="A7" s="36"/>
      <c r="B7" s="22" t="s">
        <v>389</v>
      </c>
      <c r="C7" s="22" t="s">
        <v>389</v>
      </c>
      <c r="D7" s="22" t="s">
        <v>389</v>
      </c>
      <c r="E7" s="36" t="s">
        <v>389</v>
      </c>
      <c r="F7" s="22" t="s">
        <v>389</v>
      </c>
      <c r="G7" s="36" t="s">
        <v>389</v>
      </c>
      <c r="H7" s="22" t="s">
        <v>389</v>
      </c>
      <c r="I7" s="22" t="s">
        <v>389</v>
      </c>
      <c r="J7" s="36" t="s">
        <v>389</v>
      </c>
    </row>
    <row r="8" ht="23" customHeight="1" spans="1:5">
      <c r="A8" s="39" t="s">
        <v>344</v>
      </c>
      <c r="B8" s="40"/>
      <c r="C8" s="40"/>
      <c r="D8" s="40"/>
      <c r="E8" s="40"/>
    </row>
  </sheetData>
  <mergeCells count="3">
    <mergeCell ref="A2:J2"/>
    <mergeCell ref="A3:H3"/>
    <mergeCell ref="A8:E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9"/>
  <sheetViews>
    <sheetView showZeros="0" workbookViewId="0">
      <selection activeCell="N10" sqref="N1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390</v>
      </c>
    </row>
    <row r="2" ht="28.5" customHeight="1" spans="1:8">
      <c r="A2" s="45" t="str">
        <f>"2025"&amp;"年新增资产配置表"</f>
        <v>2025年新增资产配置表</v>
      </c>
      <c r="B2" s="29"/>
      <c r="C2" s="29"/>
      <c r="D2" s="29"/>
      <c r="E2" s="29"/>
      <c r="F2" s="29"/>
      <c r="G2" s="29"/>
      <c r="H2" s="29"/>
    </row>
    <row r="3" ht="13.5" customHeight="1" spans="1:8">
      <c r="A3" s="46" t="str">
        <f>"单位名称："&amp;"中国共产党陇川县委员会办公室"</f>
        <v>单位名称：中国共产党陇川县委员会办公室</v>
      </c>
      <c r="B3" s="31"/>
      <c r="C3" s="47"/>
      <c r="D3" s="1"/>
      <c r="E3" s="1"/>
      <c r="F3" s="1"/>
      <c r="G3" s="1"/>
      <c r="H3" s="1"/>
    </row>
    <row r="4" ht="18" customHeight="1" spans="1:8">
      <c r="A4" s="11" t="s">
        <v>192</v>
      </c>
      <c r="B4" s="11" t="s">
        <v>391</v>
      </c>
      <c r="C4" s="11" t="s">
        <v>392</v>
      </c>
      <c r="D4" s="11" t="s">
        <v>393</v>
      </c>
      <c r="E4" s="11" t="s">
        <v>394</v>
      </c>
      <c r="F4" s="48" t="s">
        <v>395</v>
      </c>
      <c r="G4" s="49"/>
      <c r="H4" s="50"/>
    </row>
    <row r="5" ht="18" customHeight="1" spans="1:8">
      <c r="A5" s="18"/>
      <c r="B5" s="18"/>
      <c r="C5" s="18"/>
      <c r="D5" s="18"/>
      <c r="E5" s="18"/>
      <c r="F5" s="34" t="s">
        <v>350</v>
      </c>
      <c r="G5" s="34" t="s">
        <v>396</v>
      </c>
      <c r="H5" s="34" t="s">
        <v>397</v>
      </c>
    </row>
    <row r="6" ht="21" customHeight="1" spans="1:8">
      <c r="A6" s="34">
        <v>1</v>
      </c>
      <c r="B6" s="34">
        <v>2</v>
      </c>
      <c r="C6" s="34">
        <v>3</v>
      </c>
      <c r="D6" s="34">
        <v>4</v>
      </c>
      <c r="E6" s="34">
        <v>5</v>
      </c>
      <c r="F6" s="34">
        <v>6</v>
      </c>
      <c r="G6" s="34">
        <v>7</v>
      </c>
      <c r="H6" s="34">
        <v>8</v>
      </c>
    </row>
    <row r="7" ht="33" customHeight="1" spans="1:8">
      <c r="A7" s="51"/>
      <c r="B7" s="51"/>
      <c r="C7" s="51"/>
      <c r="D7" s="51"/>
      <c r="E7" s="51"/>
      <c r="F7" s="42"/>
      <c r="G7" s="52"/>
      <c r="H7" s="52"/>
    </row>
    <row r="8" ht="24" customHeight="1" spans="1:8">
      <c r="A8" s="53" t="s">
        <v>56</v>
      </c>
      <c r="B8" s="54"/>
      <c r="C8" s="54"/>
      <c r="D8" s="54"/>
      <c r="E8" s="54"/>
      <c r="F8" s="43"/>
      <c r="G8" s="55"/>
      <c r="H8" s="55"/>
    </row>
    <row r="9" ht="23" customHeight="1" spans="1:4">
      <c r="A9" s="39" t="s">
        <v>344</v>
      </c>
      <c r="B9" s="40"/>
      <c r="C9" s="40"/>
      <c r="D9" s="40"/>
    </row>
  </sheetData>
  <mergeCells count="10">
    <mergeCell ref="A2:H2"/>
    <mergeCell ref="A3:C3"/>
    <mergeCell ref="F4:H4"/>
    <mergeCell ref="A8:E8"/>
    <mergeCell ref="A9:D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K11"/>
  <sheetViews>
    <sheetView showZeros="0" workbookViewId="0">
      <selection activeCell="N10" sqref="N10"/>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"单位名称："&amp;"中国共产党陇川县委员会办公室"</f>
        <v>单位名称：中国共产党陇川县委员会办公室</v>
      </c>
      <c r="B3" s="31"/>
      <c r="C3" s="31"/>
      <c r="D3" s="31"/>
      <c r="E3" s="31"/>
      <c r="F3" s="31"/>
      <c r="G3" s="31"/>
      <c r="H3" s="32"/>
      <c r="I3" s="32"/>
      <c r="J3" s="32"/>
      <c r="K3" s="41" t="s">
        <v>53</v>
      </c>
    </row>
    <row r="4" ht="21.75" customHeight="1" spans="1:11">
      <c r="A4" s="33" t="s">
        <v>263</v>
      </c>
      <c r="B4" s="33" t="s">
        <v>194</v>
      </c>
      <c r="C4" s="33" t="s">
        <v>264</v>
      </c>
      <c r="D4" s="34" t="s">
        <v>195</v>
      </c>
      <c r="E4" s="34" t="s">
        <v>196</v>
      </c>
      <c r="F4" s="34" t="s">
        <v>265</v>
      </c>
      <c r="G4" s="34" t="s">
        <v>266</v>
      </c>
      <c r="H4" s="35" t="s">
        <v>56</v>
      </c>
      <c r="I4" s="35" t="s">
        <v>399</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343</v>
      </c>
      <c r="B10" s="38"/>
      <c r="C10" s="38"/>
      <c r="D10" s="38"/>
      <c r="E10" s="38"/>
      <c r="F10" s="38"/>
      <c r="G10" s="38"/>
      <c r="H10" s="23"/>
      <c r="I10" s="23"/>
      <c r="J10" s="23"/>
      <c r="K10" s="43"/>
    </row>
    <row r="11" ht="20" customHeight="1" spans="1:3">
      <c r="A11" s="39" t="s">
        <v>344</v>
      </c>
      <c r="B11" s="40"/>
      <c r="C11" s="40"/>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G12"/>
  <sheetViews>
    <sheetView showZeros="0" workbookViewId="0">
      <selection activeCell="N10" sqref="N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400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"单位名称："&amp;"中国共产党陇川县委员会办公室"</f>
        <v>单位名称：中国共产党陇川县委员会办公室</v>
      </c>
      <c r="B3" s="7"/>
      <c r="C3" s="7"/>
      <c r="D3" s="7"/>
      <c r="E3" s="8"/>
      <c r="F3" s="8"/>
      <c r="G3" s="9" t="s">
        <v>53</v>
      </c>
    </row>
    <row r="4" ht="21.75" customHeight="1" spans="1:7">
      <c r="A4" s="10" t="s">
        <v>264</v>
      </c>
      <c r="B4" s="10" t="s">
        <v>263</v>
      </c>
      <c r="C4" s="10" t="s">
        <v>194</v>
      </c>
      <c r="D4" s="11" t="s">
        <v>401</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1450000</v>
      </c>
      <c r="F8" s="23">
        <v>1400000</v>
      </c>
      <c r="G8" s="23">
        <v>500000</v>
      </c>
    </row>
    <row r="9" ht="52.5" customHeight="1" spans="1:7">
      <c r="A9" s="24"/>
      <c r="B9" s="22" t="s">
        <v>402</v>
      </c>
      <c r="C9" s="22" t="s">
        <v>288</v>
      </c>
      <c r="D9" s="22" t="s">
        <v>403</v>
      </c>
      <c r="E9" s="23">
        <v>950000</v>
      </c>
      <c r="F9" s="23">
        <v>900000</v>
      </c>
      <c r="G9" s="23"/>
    </row>
    <row r="10" ht="52.5" customHeight="1" spans="1:7">
      <c r="A10" s="25"/>
      <c r="B10" s="22" t="s">
        <v>402</v>
      </c>
      <c r="C10" s="22" t="s">
        <v>272</v>
      </c>
      <c r="D10" s="22" t="s">
        <v>403</v>
      </c>
      <c r="E10" s="23">
        <v>100000</v>
      </c>
      <c r="F10" s="23">
        <v>100000</v>
      </c>
      <c r="G10" s="23">
        <v>100000</v>
      </c>
    </row>
    <row r="11" ht="52.5" customHeight="1" spans="1:7">
      <c r="A11" s="25"/>
      <c r="B11" s="22" t="s">
        <v>402</v>
      </c>
      <c r="C11" s="22" t="s">
        <v>182</v>
      </c>
      <c r="D11" s="22" t="s">
        <v>403</v>
      </c>
      <c r="E11" s="23">
        <v>400000</v>
      </c>
      <c r="F11" s="23">
        <v>400000</v>
      </c>
      <c r="G11" s="23">
        <v>400000</v>
      </c>
    </row>
    <row r="12" ht="30" customHeight="1" spans="1:7">
      <c r="A12" s="26" t="s">
        <v>56</v>
      </c>
      <c r="B12" s="27" t="s">
        <v>389</v>
      </c>
      <c r="C12" s="27"/>
      <c r="D12" s="28"/>
      <c r="E12" s="23">
        <f t="shared" ref="E12:G12" si="0">SUM(E9:E11)</f>
        <v>1450000</v>
      </c>
      <c r="F12" s="23">
        <f t="shared" si="0"/>
        <v>1400000</v>
      </c>
      <c r="G12" s="23">
        <f t="shared" si="0"/>
        <v>500000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S9"/>
  <sheetViews>
    <sheetView showZeros="0" workbookViewId="0">
      <selection activeCell="N10" sqref="N10"/>
    </sheetView>
  </sheetViews>
  <sheetFormatPr defaultColWidth="9.14285714285714" defaultRowHeight="12" customHeight="1"/>
  <cols>
    <col min="1" max="1" width="7.62857142857143" customWidth="1"/>
    <col min="2" max="2" width="16.7142857142857"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6"/>
      <c r="B1" s="1"/>
      <c r="C1" s="1"/>
      <c r="D1" s="1"/>
      <c r="E1" s="1"/>
      <c r="F1" s="1"/>
      <c r="G1" s="1"/>
      <c r="H1" s="1"/>
      <c r="I1" s="88"/>
      <c r="J1" s="1"/>
      <c r="K1" s="1"/>
      <c r="L1" s="1"/>
      <c r="M1" s="1"/>
      <c r="N1" s="1"/>
      <c r="O1" s="1"/>
      <c r="P1" s="92" t="s">
        <v>52</v>
      </c>
      <c r="Q1" s="92"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"单位名称："&amp;"中国共产党陇川县委员会办公室"</f>
        <v>单位名称：中国共产党陇川县委员会办公室</v>
      </c>
      <c r="B3" s="31"/>
      <c r="C3" s="47"/>
      <c r="D3" s="47"/>
      <c r="E3" s="47"/>
      <c r="F3" s="47"/>
      <c r="G3" s="47"/>
      <c r="H3" s="47"/>
      <c r="I3" s="47"/>
      <c r="J3" s="47"/>
      <c r="K3" s="47"/>
      <c r="L3" s="47"/>
      <c r="M3" s="47"/>
      <c r="N3" s="47"/>
      <c r="O3" s="47"/>
      <c r="P3" s="92" t="s">
        <v>53</v>
      </c>
      <c r="Q3" s="92"/>
    </row>
    <row r="4" ht="21" customHeight="1" spans="1:19">
      <c r="A4" s="11" t="s">
        <v>54</v>
      </c>
      <c r="B4" s="11" t="s">
        <v>55</v>
      </c>
      <c r="C4" s="11" t="s">
        <v>56</v>
      </c>
      <c r="D4" s="48" t="s">
        <v>57</v>
      </c>
      <c r="E4" s="49"/>
      <c r="F4" s="49"/>
      <c r="G4" s="49"/>
      <c r="H4" s="49"/>
      <c r="I4" s="13"/>
      <c r="J4" s="49"/>
      <c r="K4" s="49"/>
      <c r="L4" s="49"/>
      <c r="M4" s="49"/>
      <c r="N4" s="50"/>
      <c r="O4" s="48" t="s">
        <v>58</v>
      </c>
      <c r="P4" s="49"/>
      <c r="Q4" s="49"/>
      <c r="R4" s="49"/>
      <c r="S4" s="50"/>
    </row>
    <row r="5" ht="41.25" customHeight="1" spans="1:19">
      <c r="A5" s="16"/>
      <c r="B5" s="16"/>
      <c r="C5" s="16"/>
      <c r="D5" s="16" t="s">
        <v>59</v>
      </c>
      <c r="E5" s="16" t="s">
        <v>60</v>
      </c>
      <c r="F5" s="16" t="s">
        <v>61</v>
      </c>
      <c r="G5" s="16" t="s">
        <v>62</v>
      </c>
      <c r="H5" s="11" t="s">
        <v>63</v>
      </c>
      <c r="I5" s="179" t="s">
        <v>64</v>
      </c>
      <c r="J5" s="179"/>
      <c r="K5" s="179"/>
      <c r="L5" s="179"/>
      <c r="M5" s="179"/>
      <c r="N5" s="179"/>
      <c r="O5" s="11" t="s">
        <v>59</v>
      </c>
      <c r="P5" s="11" t="s">
        <v>60</v>
      </c>
      <c r="Q5" s="11" t="s">
        <v>61</v>
      </c>
      <c r="R5" s="11" t="s">
        <v>62</v>
      </c>
      <c r="S5" s="11" t="s">
        <v>65</v>
      </c>
    </row>
    <row r="6" ht="43.5" customHeight="1" spans="1:19">
      <c r="A6" s="74"/>
      <c r="B6" s="74"/>
      <c r="C6" s="74"/>
      <c r="D6" s="75"/>
      <c r="E6" s="75"/>
      <c r="F6" s="75"/>
      <c r="G6" s="74"/>
      <c r="H6" s="74"/>
      <c r="I6" s="35" t="s">
        <v>59</v>
      </c>
      <c r="J6" s="33" t="s">
        <v>66</v>
      </c>
      <c r="K6" s="33" t="s">
        <v>67</v>
      </c>
      <c r="L6" s="10" t="s">
        <v>68</v>
      </c>
      <c r="M6" s="10" t="s">
        <v>69</v>
      </c>
      <c r="N6" s="10" t="s">
        <v>70</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77" t="s">
        <v>71</v>
      </c>
      <c r="B8" s="177" t="s">
        <v>72</v>
      </c>
      <c r="C8" s="23">
        <v>6615829.42</v>
      </c>
      <c r="D8" s="23">
        <v>6615829.42</v>
      </c>
      <c r="E8" s="23">
        <v>6585829.42</v>
      </c>
      <c r="F8" s="23"/>
      <c r="G8" s="23"/>
      <c r="H8" s="23"/>
      <c r="I8" s="23">
        <v>30000</v>
      </c>
      <c r="J8" s="23"/>
      <c r="K8" s="23"/>
      <c r="L8" s="23"/>
      <c r="M8" s="23"/>
      <c r="N8" s="23">
        <v>30000</v>
      </c>
      <c r="O8" s="23"/>
      <c r="P8" s="23"/>
      <c r="Q8" s="23"/>
      <c r="R8" s="23"/>
      <c r="S8" s="23"/>
    </row>
    <row r="9" ht="30" customHeight="1" spans="1:19">
      <c r="A9" s="12" t="s">
        <v>56</v>
      </c>
      <c r="B9" s="178"/>
      <c r="C9" s="167">
        <v>6615829.42</v>
      </c>
      <c r="D9" s="140">
        <v>6615829.42</v>
      </c>
      <c r="E9" s="23">
        <v>6585829.42</v>
      </c>
      <c r="F9" s="167"/>
      <c r="G9" s="167"/>
      <c r="H9" s="167"/>
      <c r="I9" s="167">
        <v>30000</v>
      </c>
      <c r="J9" s="167"/>
      <c r="K9" s="167"/>
      <c r="L9" s="167"/>
      <c r="M9" s="167"/>
      <c r="N9" s="167">
        <v>30000</v>
      </c>
      <c r="O9" s="167"/>
      <c r="P9" s="167"/>
      <c r="Q9" s="167"/>
      <c r="R9" s="167"/>
      <c r="S9" s="16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27"/>
  <sheetViews>
    <sheetView showZeros="0" workbookViewId="0">
      <selection activeCell="N10" sqref="N10"/>
    </sheetView>
  </sheetViews>
  <sheetFormatPr defaultColWidth="8.84761904761905" defaultRowHeight="15" customHeight="1"/>
  <cols>
    <col min="1" max="1" width="9.62857142857143" customWidth="1"/>
    <col min="2" max="2" width="19.8571428571429"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 min="16" max="16" width="11.7142857142857"/>
  </cols>
  <sheetData>
    <row r="1" ht="18.75" customHeight="1" spans="1:15">
      <c r="A1" s="169"/>
      <c r="B1" s="169"/>
      <c r="C1" s="169"/>
      <c r="D1" s="169"/>
      <c r="E1" s="169"/>
      <c r="F1" s="169"/>
      <c r="G1" s="169"/>
      <c r="H1" s="169"/>
      <c r="I1" s="169"/>
      <c r="J1" s="169"/>
      <c r="K1" s="169"/>
      <c r="L1" s="169"/>
      <c r="M1" s="169"/>
      <c r="N1" s="44" t="s">
        <v>73</v>
      </c>
      <c r="O1" s="44"/>
    </row>
    <row r="2" ht="36" customHeight="1" spans="1:15">
      <c r="A2" s="170" t="str">
        <f>"2025"&amp;"年部门支出预算表"</f>
        <v>2025年部门支出预算表</v>
      </c>
      <c r="B2" s="170"/>
      <c r="C2" s="170"/>
      <c r="D2" s="170"/>
      <c r="E2" s="170"/>
      <c r="F2" s="170"/>
      <c r="G2" s="170"/>
      <c r="H2" s="170"/>
      <c r="I2" s="170"/>
      <c r="J2" s="170"/>
      <c r="K2" s="170"/>
      <c r="L2" s="170"/>
      <c r="M2" s="170"/>
      <c r="N2" s="170"/>
      <c r="O2" s="170"/>
    </row>
    <row r="3" ht="18.75" customHeight="1" spans="1:15">
      <c r="A3" s="31" t="str">
        <f>"单位名称："&amp;"中国共产党陇川县委员会办公室"</f>
        <v>单位名称：中国共产党陇川县委员会办公室</v>
      </c>
      <c r="B3" s="31"/>
      <c r="C3" s="31"/>
      <c r="D3" s="31"/>
      <c r="E3" s="31"/>
      <c r="F3" s="31"/>
      <c r="G3" s="169"/>
      <c r="H3" s="169"/>
      <c r="I3" s="169"/>
      <c r="J3" s="169"/>
      <c r="K3" s="169"/>
      <c r="L3" s="169"/>
      <c r="M3" s="169"/>
      <c r="N3" s="44" t="s">
        <v>1</v>
      </c>
      <c r="O3" s="44"/>
    </row>
    <row r="4" ht="31.5" customHeight="1" spans="1:15">
      <c r="A4" s="171" t="s">
        <v>74</v>
      </c>
      <c r="B4" s="171" t="s">
        <v>75</v>
      </c>
      <c r="C4" s="171" t="s">
        <v>56</v>
      </c>
      <c r="D4" s="171" t="s">
        <v>60</v>
      </c>
      <c r="E4" s="171"/>
      <c r="F4" s="171"/>
      <c r="G4" s="171" t="s">
        <v>61</v>
      </c>
      <c r="H4" s="171" t="s">
        <v>62</v>
      </c>
      <c r="I4" s="171" t="s">
        <v>76</v>
      </c>
      <c r="J4" s="171" t="s">
        <v>77</v>
      </c>
      <c r="K4" s="171"/>
      <c r="L4" s="171"/>
      <c r="M4" s="171"/>
      <c r="N4" s="171"/>
      <c r="O4" s="171"/>
    </row>
    <row r="5" ht="37.3" customHeight="1" spans="1:15">
      <c r="A5" s="171"/>
      <c r="B5" s="171"/>
      <c r="C5" s="171"/>
      <c r="D5" s="171" t="s">
        <v>59</v>
      </c>
      <c r="E5" s="171" t="s">
        <v>78</v>
      </c>
      <c r="F5" s="171" t="s">
        <v>79</v>
      </c>
      <c r="G5" s="171"/>
      <c r="H5" s="171"/>
      <c r="I5" s="171"/>
      <c r="J5" s="171" t="s">
        <v>59</v>
      </c>
      <c r="K5" s="171" t="s">
        <v>80</v>
      </c>
      <c r="L5" s="171" t="s">
        <v>81</v>
      </c>
      <c r="M5" s="171" t="s">
        <v>82</v>
      </c>
      <c r="N5" s="171" t="s">
        <v>83</v>
      </c>
      <c r="O5" s="171" t="s">
        <v>84</v>
      </c>
    </row>
    <row r="6" ht="18.75" customHeight="1" spans="1:15">
      <c r="A6" s="172" t="s">
        <v>85</v>
      </c>
      <c r="B6" s="172" t="s">
        <v>86</v>
      </c>
      <c r="C6" s="172" t="s">
        <v>87</v>
      </c>
      <c r="D6" s="172" t="s">
        <v>88</v>
      </c>
      <c r="E6" s="172" t="s">
        <v>89</v>
      </c>
      <c r="F6" s="172" t="s">
        <v>90</v>
      </c>
      <c r="G6" s="172" t="s">
        <v>91</v>
      </c>
      <c r="H6" s="172" t="s">
        <v>92</v>
      </c>
      <c r="I6" s="172" t="s">
        <v>93</v>
      </c>
      <c r="J6" s="172" t="s">
        <v>94</v>
      </c>
      <c r="K6" s="172" t="s">
        <v>95</v>
      </c>
      <c r="L6" s="172" t="s">
        <v>96</v>
      </c>
      <c r="M6" s="172" t="s">
        <v>97</v>
      </c>
      <c r="N6" s="172" t="s">
        <v>98</v>
      </c>
      <c r="O6" s="172" t="s">
        <v>99</v>
      </c>
    </row>
    <row r="7" ht="52.5" customHeight="1" spans="1:15">
      <c r="A7" s="173" t="s">
        <v>100</v>
      </c>
      <c r="B7" s="173" t="s">
        <v>101</v>
      </c>
      <c r="C7" s="140">
        <v>5412699.62</v>
      </c>
      <c r="D7" s="140">
        <v>5382699.62</v>
      </c>
      <c r="E7" s="140">
        <v>3932699.62</v>
      </c>
      <c r="F7" s="140">
        <v>1450000</v>
      </c>
      <c r="G7" s="140"/>
      <c r="H7" s="140"/>
      <c r="I7" s="140"/>
      <c r="J7" s="140">
        <v>30000</v>
      </c>
      <c r="K7" s="140"/>
      <c r="L7" s="140"/>
      <c r="M7" s="140"/>
      <c r="N7" s="140"/>
      <c r="O7" s="140">
        <v>30000</v>
      </c>
    </row>
    <row r="8" ht="52.5" customHeight="1" spans="1:15">
      <c r="A8" s="174" t="s">
        <v>102</v>
      </c>
      <c r="B8" s="174" t="s">
        <v>103</v>
      </c>
      <c r="C8" s="140">
        <v>5412699.62</v>
      </c>
      <c r="D8" s="140">
        <v>5382699.62</v>
      </c>
      <c r="E8" s="140">
        <v>3932699.62</v>
      </c>
      <c r="F8" s="140">
        <v>1450000</v>
      </c>
      <c r="G8" s="140"/>
      <c r="H8" s="140"/>
      <c r="I8" s="140"/>
      <c r="J8" s="140">
        <v>30000</v>
      </c>
      <c r="K8" s="140"/>
      <c r="L8" s="140"/>
      <c r="M8" s="140"/>
      <c r="N8" s="140"/>
      <c r="O8" s="140">
        <v>30000</v>
      </c>
    </row>
    <row r="9" ht="52.5" customHeight="1" spans="1:15">
      <c r="A9" s="175" t="s">
        <v>104</v>
      </c>
      <c r="B9" s="175" t="s">
        <v>105</v>
      </c>
      <c r="C9" s="140">
        <v>3962699.62</v>
      </c>
      <c r="D9" s="140">
        <v>3932699.62</v>
      </c>
      <c r="E9" s="140">
        <v>3932699.62</v>
      </c>
      <c r="F9" s="140"/>
      <c r="G9" s="140"/>
      <c r="H9" s="140"/>
      <c r="I9" s="140"/>
      <c r="J9" s="140">
        <v>30000</v>
      </c>
      <c r="K9" s="140"/>
      <c r="L9" s="140"/>
      <c r="M9" s="140"/>
      <c r="N9" s="140"/>
      <c r="O9" s="140">
        <v>30000</v>
      </c>
    </row>
    <row r="10" ht="52.5" customHeight="1" spans="1:15">
      <c r="A10" s="175" t="s">
        <v>106</v>
      </c>
      <c r="B10" s="175" t="s">
        <v>107</v>
      </c>
      <c r="C10" s="140">
        <v>1450000</v>
      </c>
      <c r="D10" s="140">
        <v>1450000</v>
      </c>
      <c r="E10" s="140"/>
      <c r="F10" s="140">
        <v>1450000</v>
      </c>
      <c r="G10" s="140"/>
      <c r="H10" s="140"/>
      <c r="I10" s="140"/>
      <c r="J10" s="140"/>
      <c r="K10" s="140"/>
      <c r="L10" s="140"/>
      <c r="M10" s="140"/>
      <c r="N10" s="140"/>
      <c r="O10" s="140"/>
    </row>
    <row r="11" ht="52.5" customHeight="1" spans="1:15">
      <c r="A11" s="173" t="s">
        <v>108</v>
      </c>
      <c r="B11" s="173" t="s">
        <v>109</v>
      </c>
      <c r="C11" s="140">
        <v>510809.8</v>
      </c>
      <c r="D11" s="140">
        <v>510809.8</v>
      </c>
      <c r="E11" s="140">
        <v>510809.8</v>
      </c>
      <c r="F11" s="140"/>
      <c r="G11" s="140"/>
      <c r="H11" s="140"/>
      <c r="I11" s="140"/>
      <c r="J11" s="140"/>
      <c r="K11" s="140"/>
      <c r="L11" s="140"/>
      <c r="M11" s="140"/>
      <c r="N11" s="140"/>
      <c r="O11" s="140"/>
    </row>
    <row r="12" ht="52.5" customHeight="1" spans="1:15">
      <c r="A12" s="174" t="s">
        <v>110</v>
      </c>
      <c r="B12" s="174" t="s">
        <v>111</v>
      </c>
      <c r="C12" s="140">
        <v>493219</v>
      </c>
      <c r="D12" s="140">
        <v>493219</v>
      </c>
      <c r="E12" s="140">
        <v>493219</v>
      </c>
      <c r="F12" s="140"/>
      <c r="G12" s="140"/>
      <c r="H12" s="140"/>
      <c r="I12" s="140"/>
      <c r="J12" s="140"/>
      <c r="K12" s="140"/>
      <c r="L12" s="140"/>
      <c r="M12" s="140"/>
      <c r="N12" s="140"/>
      <c r="O12" s="140"/>
    </row>
    <row r="13" ht="52.5" customHeight="1" spans="1:15">
      <c r="A13" s="175" t="s">
        <v>112</v>
      </c>
      <c r="B13" s="175" t="s">
        <v>113</v>
      </c>
      <c r="C13" s="140">
        <v>19000</v>
      </c>
      <c r="D13" s="140">
        <v>19000</v>
      </c>
      <c r="E13" s="140">
        <v>19000</v>
      </c>
      <c r="F13" s="140"/>
      <c r="G13" s="140"/>
      <c r="H13" s="140"/>
      <c r="I13" s="140"/>
      <c r="J13" s="140"/>
      <c r="K13" s="140"/>
      <c r="L13" s="140"/>
      <c r="M13" s="140"/>
      <c r="N13" s="140"/>
      <c r="O13" s="140"/>
    </row>
    <row r="14" ht="52.5" customHeight="1" spans="1:15">
      <c r="A14" s="175" t="s">
        <v>114</v>
      </c>
      <c r="B14" s="175" t="s">
        <v>115</v>
      </c>
      <c r="C14" s="140">
        <v>474219</v>
      </c>
      <c r="D14" s="140">
        <v>474219</v>
      </c>
      <c r="E14" s="140">
        <v>474219</v>
      </c>
      <c r="F14" s="140"/>
      <c r="G14" s="140"/>
      <c r="H14" s="140"/>
      <c r="I14" s="140"/>
      <c r="J14" s="140"/>
      <c r="K14" s="140"/>
      <c r="L14" s="140"/>
      <c r="M14" s="140"/>
      <c r="N14" s="140"/>
      <c r="O14" s="140"/>
    </row>
    <row r="15" ht="52.5" customHeight="1" spans="1:15">
      <c r="A15" s="174" t="s">
        <v>116</v>
      </c>
      <c r="B15" s="174" t="s">
        <v>117</v>
      </c>
      <c r="C15" s="140">
        <v>15583.8</v>
      </c>
      <c r="D15" s="140">
        <v>15583.8</v>
      </c>
      <c r="E15" s="140">
        <v>15583.8</v>
      </c>
      <c r="F15" s="140"/>
      <c r="G15" s="140"/>
      <c r="H15" s="140"/>
      <c r="I15" s="140"/>
      <c r="J15" s="140"/>
      <c r="K15" s="140"/>
      <c r="L15" s="140"/>
      <c r="M15" s="140"/>
      <c r="N15" s="140"/>
      <c r="O15" s="140"/>
    </row>
    <row r="16" ht="52.5" customHeight="1" spans="1:15">
      <c r="A16" s="175" t="s">
        <v>118</v>
      </c>
      <c r="B16" s="175" t="s">
        <v>119</v>
      </c>
      <c r="C16" s="140">
        <v>15583.8</v>
      </c>
      <c r="D16" s="140">
        <v>15583.8</v>
      </c>
      <c r="E16" s="140">
        <v>15583.8</v>
      </c>
      <c r="F16" s="140"/>
      <c r="G16" s="140"/>
      <c r="H16" s="140"/>
      <c r="I16" s="140"/>
      <c r="J16" s="140"/>
      <c r="K16" s="140"/>
      <c r="L16" s="140"/>
      <c r="M16" s="140"/>
      <c r="N16" s="140"/>
      <c r="O16" s="140"/>
    </row>
    <row r="17" ht="52.5" customHeight="1" spans="1:15">
      <c r="A17" s="174" t="s">
        <v>120</v>
      </c>
      <c r="B17" s="174" t="s">
        <v>121</v>
      </c>
      <c r="C17" s="140">
        <v>2007</v>
      </c>
      <c r="D17" s="140">
        <v>2007</v>
      </c>
      <c r="E17" s="140">
        <v>2007</v>
      </c>
      <c r="F17" s="140"/>
      <c r="G17" s="140"/>
      <c r="H17" s="140"/>
      <c r="I17" s="140"/>
      <c r="J17" s="140"/>
      <c r="K17" s="140"/>
      <c r="L17" s="140"/>
      <c r="M17" s="140"/>
      <c r="N17" s="140"/>
      <c r="O17" s="140"/>
    </row>
    <row r="18" ht="52.5" customHeight="1" spans="1:15">
      <c r="A18" s="175" t="s">
        <v>122</v>
      </c>
      <c r="B18" s="175" t="s">
        <v>121</v>
      </c>
      <c r="C18" s="140">
        <v>2007</v>
      </c>
      <c r="D18" s="140">
        <v>2007</v>
      </c>
      <c r="E18" s="140">
        <v>2007</v>
      </c>
      <c r="F18" s="140"/>
      <c r="G18" s="140"/>
      <c r="H18" s="140"/>
      <c r="I18" s="140"/>
      <c r="J18" s="140"/>
      <c r="K18" s="140"/>
      <c r="L18" s="140"/>
      <c r="M18" s="140"/>
      <c r="N18" s="140"/>
      <c r="O18" s="140"/>
    </row>
    <row r="19" ht="52.5" customHeight="1" spans="1:15">
      <c r="A19" s="173" t="s">
        <v>123</v>
      </c>
      <c r="B19" s="173" t="s">
        <v>124</v>
      </c>
      <c r="C19" s="140">
        <v>336660</v>
      </c>
      <c r="D19" s="140">
        <v>336660</v>
      </c>
      <c r="E19" s="140">
        <v>336660</v>
      </c>
      <c r="F19" s="140"/>
      <c r="G19" s="140"/>
      <c r="H19" s="140"/>
      <c r="I19" s="140"/>
      <c r="J19" s="140"/>
      <c r="K19" s="140"/>
      <c r="L19" s="140"/>
      <c r="M19" s="140"/>
      <c r="N19" s="140"/>
      <c r="O19" s="140"/>
    </row>
    <row r="20" ht="52.5" customHeight="1" spans="1:15">
      <c r="A20" s="174" t="s">
        <v>125</v>
      </c>
      <c r="B20" s="174" t="s">
        <v>126</v>
      </c>
      <c r="C20" s="140">
        <v>336660</v>
      </c>
      <c r="D20" s="140">
        <v>336660</v>
      </c>
      <c r="E20" s="140">
        <v>336660</v>
      </c>
      <c r="F20" s="140"/>
      <c r="G20" s="140"/>
      <c r="H20" s="140"/>
      <c r="I20" s="140"/>
      <c r="J20" s="140"/>
      <c r="K20" s="140"/>
      <c r="L20" s="140"/>
      <c r="M20" s="140"/>
      <c r="N20" s="140"/>
      <c r="O20" s="140"/>
    </row>
    <row r="21" ht="52.5" customHeight="1" spans="1:15">
      <c r="A21" s="175" t="s">
        <v>127</v>
      </c>
      <c r="B21" s="175" t="s">
        <v>128</v>
      </c>
      <c r="C21" s="140">
        <v>234291</v>
      </c>
      <c r="D21" s="140">
        <v>234291</v>
      </c>
      <c r="E21" s="140">
        <v>234291</v>
      </c>
      <c r="F21" s="140"/>
      <c r="G21" s="140"/>
      <c r="H21" s="140"/>
      <c r="I21" s="140"/>
      <c r="J21" s="140"/>
      <c r="K21" s="140"/>
      <c r="L21" s="140"/>
      <c r="M21" s="140"/>
      <c r="N21" s="140"/>
      <c r="O21" s="140"/>
    </row>
    <row r="22" ht="52.5" customHeight="1" spans="1:15">
      <c r="A22" s="175" t="s">
        <v>129</v>
      </c>
      <c r="B22" s="175" t="s">
        <v>130</v>
      </c>
      <c r="C22" s="140">
        <v>84585</v>
      </c>
      <c r="D22" s="140">
        <v>84585</v>
      </c>
      <c r="E22" s="140">
        <v>84585</v>
      </c>
      <c r="F22" s="140"/>
      <c r="G22" s="140"/>
      <c r="H22" s="140"/>
      <c r="I22" s="140"/>
      <c r="J22" s="140"/>
      <c r="K22" s="140"/>
      <c r="L22" s="140"/>
      <c r="M22" s="140"/>
      <c r="N22" s="140"/>
      <c r="O22" s="140"/>
    </row>
    <row r="23" ht="52.5" customHeight="1" spans="1:15">
      <c r="A23" s="175" t="s">
        <v>131</v>
      </c>
      <c r="B23" s="175" t="s">
        <v>132</v>
      </c>
      <c r="C23" s="140">
        <v>17784</v>
      </c>
      <c r="D23" s="140">
        <v>17784</v>
      </c>
      <c r="E23" s="140">
        <v>17784</v>
      </c>
      <c r="F23" s="140"/>
      <c r="G23" s="140"/>
      <c r="H23" s="140"/>
      <c r="I23" s="140"/>
      <c r="J23" s="140"/>
      <c r="K23" s="140"/>
      <c r="L23" s="140"/>
      <c r="M23" s="140"/>
      <c r="N23" s="140"/>
      <c r="O23" s="140"/>
    </row>
    <row r="24" ht="52.5" customHeight="1" spans="1:15">
      <c r="A24" s="173" t="s">
        <v>133</v>
      </c>
      <c r="B24" s="173" t="s">
        <v>134</v>
      </c>
      <c r="C24" s="140">
        <v>355660</v>
      </c>
      <c r="D24" s="140">
        <v>355660</v>
      </c>
      <c r="E24" s="140">
        <v>355660</v>
      </c>
      <c r="F24" s="140"/>
      <c r="G24" s="140"/>
      <c r="H24" s="140"/>
      <c r="I24" s="140"/>
      <c r="J24" s="140"/>
      <c r="K24" s="140"/>
      <c r="L24" s="140"/>
      <c r="M24" s="140"/>
      <c r="N24" s="140"/>
      <c r="O24" s="140"/>
    </row>
    <row r="25" ht="52.5" customHeight="1" spans="1:15">
      <c r="A25" s="174" t="s">
        <v>135</v>
      </c>
      <c r="B25" s="174" t="s">
        <v>136</v>
      </c>
      <c r="C25" s="140">
        <v>355660</v>
      </c>
      <c r="D25" s="140">
        <v>355660</v>
      </c>
      <c r="E25" s="140">
        <v>355660</v>
      </c>
      <c r="F25" s="140"/>
      <c r="G25" s="140"/>
      <c r="H25" s="140"/>
      <c r="I25" s="140"/>
      <c r="J25" s="140"/>
      <c r="K25" s="140"/>
      <c r="L25" s="140"/>
      <c r="M25" s="140"/>
      <c r="N25" s="140"/>
      <c r="O25" s="140"/>
    </row>
    <row r="26" ht="52.5" customHeight="1" spans="1:15">
      <c r="A26" s="175" t="s">
        <v>137</v>
      </c>
      <c r="B26" s="175" t="s">
        <v>138</v>
      </c>
      <c r="C26" s="140">
        <v>355660</v>
      </c>
      <c r="D26" s="140">
        <v>355660</v>
      </c>
      <c r="E26" s="140">
        <v>355660</v>
      </c>
      <c r="F26" s="140"/>
      <c r="G26" s="140"/>
      <c r="H26" s="140"/>
      <c r="I26" s="140"/>
      <c r="J26" s="140"/>
      <c r="K26" s="140"/>
      <c r="L26" s="140"/>
      <c r="M26" s="140"/>
      <c r="N26" s="140"/>
      <c r="O26" s="140"/>
    </row>
    <row r="27" ht="30" customHeight="1" spans="1:15">
      <c r="A27" s="172" t="s">
        <v>56</v>
      </c>
      <c r="B27" s="172"/>
      <c r="C27" s="140">
        <v>6615829.42</v>
      </c>
      <c r="D27" s="23">
        <v>6585829.42</v>
      </c>
      <c r="E27" s="140">
        <v>5135829.42</v>
      </c>
      <c r="F27" s="140">
        <v>1450000</v>
      </c>
      <c r="G27" s="140"/>
      <c r="H27" s="140"/>
      <c r="I27" s="140"/>
      <c r="J27" s="140">
        <v>30000</v>
      </c>
      <c r="K27" s="140"/>
      <c r="L27" s="140"/>
      <c r="M27" s="140"/>
      <c r="N27" s="140"/>
      <c r="O27" s="140">
        <v>30000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sheetPr>
  <dimension ref="A1:D36"/>
  <sheetViews>
    <sheetView showZeros="0" workbookViewId="0">
      <selection activeCell="N10" sqref="N10"/>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 min="5" max="5" width="11.7142857142857"/>
  </cols>
  <sheetData>
    <row r="1" ht="17.25" customHeight="1" spans="1:4">
      <c r="A1" s="47"/>
      <c r="B1" s="47"/>
      <c r="C1" s="47"/>
      <c r="D1" s="92" t="s">
        <v>139</v>
      </c>
    </row>
    <row r="2" ht="30.75" customHeight="1" spans="1:4">
      <c r="A2" s="162" t="str">
        <f>"2025"&amp;"年部门财政拨款收支预算总表"</f>
        <v>2025年部门财政拨款收支预算总表</v>
      </c>
      <c r="B2" s="162"/>
      <c r="C2" s="162"/>
      <c r="D2" s="162"/>
    </row>
    <row r="3" ht="18.75" customHeight="1" spans="1:4">
      <c r="A3" s="31" t="str">
        <f>"单位名称："&amp;"中国共产党陇川县委员会办公室"</f>
        <v>单位名称：中国共产党陇川县委员会办公室</v>
      </c>
      <c r="B3" s="163"/>
      <c r="C3" s="163"/>
      <c r="D3" s="93" t="s">
        <v>1</v>
      </c>
    </row>
    <row r="4" ht="19.5" customHeight="1" spans="1:4">
      <c r="A4" s="12" t="s">
        <v>140</v>
      </c>
      <c r="B4" s="14"/>
      <c r="C4" s="12" t="s">
        <v>141</v>
      </c>
      <c r="D4" s="14"/>
    </row>
    <row r="5" ht="21.75" customHeight="1" spans="1:4">
      <c r="A5" s="71" t="s">
        <v>142</v>
      </c>
      <c r="B5" s="11" t="s">
        <v>143</v>
      </c>
      <c r="C5" s="71" t="s">
        <v>144</v>
      </c>
      <c r="D5" s="11" t="s">
        <v>143</v>
      </c>
    </row>
    <row r="6" ht="17.25" customHeight="1" spans="1:4">
      <c r="A6" s="74"/>
      <c r="B6" s="18"/>
      <c r="C6" s="74"/>
      <c r="D6" s="18"/>
    </row>
    <row r="7" ht="19.5" customHeight="1" spans="1:4">
      <c r="A7" s="89" t="s">
        <v>145</v>
      </c>
      <c r="B7" s="23">
        <v>6585829.42</v>
      </c>
      <c r="C7" s="89" t="s">
        <v>146</v>
      </c>
      <c r="D7" s="23">
        <v>6585829.42</v>
      </c>
    </row>
    <row r="8" ht="19.5" customHeight="1" spans="1:4">
      <c r="A8" s="89" t="s">
        <v>147</v>
      </c>
      <c r="B8" s="23">
        <v>6585829.42</v>
      </c>
      <c r="C8" s="164" t="s">
        <v>148</v>
      </c>
      <c r="D8" s="23">
        <v>5382699.62</v>
      </c>
    </row>
    <row r="9" ht="19.5" customHeight="1" spans="1:4">
      <c r="A9" s="165" t="s">
        <v>149</v>
      </c>
      <c r="B9" s="23"/>
      <c r="C9" s="164" t="s">
        <v>150</v>
      </c>
      <c r="D9" s="23"/>
    </row>
    <row r="10" ht="19.5" customHeight="1" spans="1:4">
      <c r="A10" s="165" t="s">
        <v>151</v>
      </c>
      <c r="B10" s="23"/>
      <c r="C10" s="164" t="s">
        <v>152</v>
      </c>
      <c r="D10" s="23"/>
    </row>
    <row r="11" ht="19.5" customHeight="1" spans="1:4">
      <c r="A11" s="165" t="s">
        <v>153</v>
      </c>
      <c r="B11" s="23"/>
      <c r="C11" s="164" t="s">
        <v>154</v>
      </c>
      <c r="D11" s="23"/>
    </row>
    <row r="12" ht="19.5" customHeight="1" spans="1:4">
      <c r="A12" s="165" t="s">
        <v>147</v>
      </c>
      <c r="B12" s="23"/>
      <c r="C12" s="164" t="s">
        <v>155</v>
      </c>
      <c r="D12" s="23"/>
    </row>
    <row r="13" ht="19.5" customHeight="1" spans="1:4">
      <c r="A13" s="165" t="s">
        <v>149</v>
      </c>
      <c r="B13" s="23"/>
      <c r="C13" s="164" t="s">
        <v>156</v>
      </c>
      <c r="D13" s="23"/>
    </row>
    <row r="14" ht="19.5" customHeight="1" spans="1:4">
      <c r="A14" s="165" t="s">
        <v>151</v>
      </c>
      <c r="B14" s="23"/>
      <c r="C14" s="164" t="s">
        <v>157</v>
      </c>
      <c r="D14" s="23"/>
    </row>
    <row r="15" ht="19.5" customHeight="1" spans="1:4">
      <c r="A15" s="166"/>
      <c r="B15" s="23"/>
      <c r="C15" s="164" t="s">
        <v>158</v>
      </c>
      <c r="D15" s="23">
        <v>510809.8</v>
      </c>
    </row>
    <row r="16" ht="19.5" customHeight="1" spans="1:4">
      <c r="A16" s="166"/>
      <c r="B16" s="23"/>
      <c r="C16" s="164" t="s">
        <v>159</v>
      </c>
      <c r="D16" s="23">
        <v>336660</v>
      </c>
    </row>
    <row r="17" ht="19.5" customHeight="1" spans="1:4">
      <c r="A17" s="166"/>
      <c r="B17" s="23"/>
      <c r="C17" s="164" t="s">
        <v>160</v>
      </c>
      <c r="D17" s="23"/>
    </row>
    <row r="18" ht="19.5" customHeight="1" spans="1:4">
      <c r="A18" s="166"/>
      <c r="B18" s="23"/>
      <c r="C18" s="164" t="s">
        <v>161</v>
      </c>
      <c r="D18" s="23"/>
    </row>
    <row r="19" ht="19.5" customHeight="1" spans="1:4">
      <c r="A19" s="166"/>
      <c r="B19" s="23"/>
      <c r="C19" s="164" t="s">
        <v>162</v>
      </c>
      <c r="D19" s="23"/>
    </row>
    <row r="20" ht="19.5" customHeight="1" spans="1:4">
      <c r="A20" s="89"/>
      <c r="B20" s="23"/>
      <c r="C20" s="164" t="s">
        <v>163</v>
      </c>
      <c r="D20" s="23"/>
    </row>
    <row r="21" ht="19.5" customHeight="1" spans="1:4">
      <c r="A21" s="89"/>
      <c r="B21" s="23"/>
      <c r="C21" s="89" t="s">
        <v>164</v>
      </c>
      <c r="D21" s="23"/>
    </row>
    <row r="22" ht="19.5" customHeight="1" spans="1:4">
      <c r="A22" s="89"/>
      <c r="B22" s="23"/>
      <c r="C22" s="89" t="s">
        <v>165</v>
      </c>
      <c r="D22" s="23"/>
    </row>
    <row r="23" ht="19.5" customHeight="1" spans="1:4">
      <c r="A23" s="89"/>
      <c r="B23" s="23"/>
      <c r="C23" s="89" t="s">
        <v>166</v>
      </c>
      <c r="D23" s="23"/>
    </row>
    <row r="24" ht="19.5" customHeight="1" spans="1:4">
      <c r="A24" s="89"/>
      <c r="B24" s="23"/>
      <c r="C24" s="89" t="s">
        <v>167</v>
      </c>
      <c r="D24" s="23"/>
    </row>
    <row r="25" ht="19.5" customHeight="1" spans="1:4">
      <c r="A25" s="89"/>
      <c r="B25" s="23"/>
      <c r="C25" s="89" t="s">
        <v>168</v>
      </c>
      <c r="D25" s="23"/>
    </row>
    <row r="26" ht="19.5" customHeight="1" spans="1:4">
      <c r="A26" s="164"/>
      <c r="B26" s="23"/>
      <c r="C26" s="89" t="s">
        <v>169</v>
      </c>
      <c r="D26" s="23">
        <v>355660</v>
      </c>
    </row>
    <row r="27" ht="19.5" customHeight="1" spans="1:4">
      <c r="A27" s="89"/>
      <c r="B27" s="23"/>
      <c r="C27" s="89" t="s">
        <v>170</v>
      </c>
      <c r="D27" s="23"/>
    </row>
    <row r="28" customHeight="1" spans="1:4">
      <c r="A28" s="89"/>
      <c r="B28" s="23"/>
      <c r="C28" s="165" t="s">
        <v>171</v>
      </c>
      <c r="D28" s="23"/>
    </row>
    <row r="29" ht="19.5" customHeight="1" spans="1:4">
      <c r="A29" s="89"/>
      <c r="B29" s="23"/>
      <c r="C29" s="89" t="s">
        <v>172</v>
      </c>
      <c r="D29" s="23"/>
    </row>
    <row r="30" ht="19.5" customHeight="1" spans="1:4">
      <c r="A30" s="164"/>
      <c r="B30" s="23"/>
      <c r="C30" s="89" t="s">
        <v>173</v>
      </c>
      <c r="D30" s="23"/>
    </row>
    <row r="31" ht="18" customHeight="1" spans="1:4">
      <c r="A31" s="164"/>
      <c r="B31" s="23"/>
      <c r="C31" s="89" t="s">
        <v>174</v>
      </c>
      <c r="D31" s="23"/>
    </row>
    <row r="32" ht="18" customHeight="1" spans="1:4">
      <c r="A32" s="164"/>
      <c r="B32" s="23"/>
      <c r="C32" s="165" t="s">
        <v>175</v>
      </c>
      <c r="D32" s="23"/>
    </row>
    <row r="33" ht="18" customHeight="1" spans="1:4">
      <c r="A33" s="164"/>
      <c r="B33" s="23"/>
      <c r="C33" s="165" t="s">
        <v>176</v>
      </c>
      <c r="D33" s="23"/>
    </row>
    <row r="34" ht="19.5" customHeight="1" spans="1:4">
      <c r="A34" s="164"/>
      <c r="B34" s="167"/>
      <c r="C34" s="89" t="s">
        <v>177</v>
      </c>
      <c r="D34" s="167"/>
    </row>
    <row r="35" ht="19.5" customHeight="1" spans="1:4">
      <c r="A35" s="164"/>
      <c r="B35" s="23"/>
      <c r="C35" s="89" t="s">
        <v>178</v>
      </c>
      <c r="D35" s="23"/>
    </row>
    <row r="36" ht="19.5" customHeight="1" spans="1:4">
      <c r="A36" s="168" t="s">
        <v>50</v>
      </c>
      <c r="B36" s="23">
        <v>6585829.42</v>
      </c>
      <c r="C36" s="168" t="s">
        <v>51</v>
      </c>
      <c r="D36" s="23">
        <v>6585829.42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G27"/>
  <sheetViews>
    <sheetView showZeros="0" workbookViewId="0">
      <selection activeCell="N10" sqref="N10"/>
    </sheetView>
  </sheetViews>
  <sheetFormatPr defaultColWidth="10.2857142857143" defaultRowHeight="15" customHeight="1" outlineLevelCol="6"/>
  <cols>
    <col min="1" max="1" width="26.3428571428571" customWidth="1"/>
    <col min="2" max="2" width="24.6285714285714" customWidth="1"/>
    <col min="3" max="7" width="19.2857142857143" customWidth="1"/>
    <col min="8" max="8" width="11.7142857142857"/>
  </cols>
  <sheetData>
    <row r="1" ht="18.75" customHeight="1" spans="1:7">
      <c r="A1" s="129"/>
      <c r="B1" s="129"/>
      <c r="C1" s="129"/>
      <c r="D1" s="129"/>
      <c r="E1" s="129"/>
      <c r="F1" s="129"/>
      <c r="G1" s="133" t="s">
        <v>179</v>
      </c>
    </row>
    <row r="2" ht="33" customHeight="1" spans="1:7">
      <c r="A2" s="155" t="str">
        <f>"2025"&amp;"年一般公共预算支出预算表（按功能科目分类）"</f>
        <v>2025年一般公共预算支出预算表（按功能科目分类）</v>
      </c>
      <c r="B2" s="155"/>
      <c r="C2" s="155"/>
      <c r="D2" s="155"/>
      <c r="E2" s="155"/>
      <c r="F2" s="155"/>
      <c r="G2" s="155"/>
    </row>
    <row r="3" ht="18.75" customHeight="1" spans="1:7">
      <c r="A3" s="156" t="str">
        <f>"单位名称："&amp;"中国共产党陇川县委员会办公室"</f>
        <v>单位名称：中国共产党陇川县委员会办公室</v>
      </c>
      <c r="B3" s="156"/>
      <c r="C3" s="129"/>
      <c r="D3" s="129"/>
      <c r="E3" s="129"/>
      <c r="F3" s="129"/>
      <c r="G3" s="133" t="s">
        <v>1</v>
      </c>
    </row>
    <row r="4" ht="18.75" customHeight="1" spans="1:7">
      <c r="A4" s="157" t="s">
        <v>180</v>
      </c>
      <c r="B4" s="157"/>
      <c r="C4" s="157" t="s">
        <v>56</v>
      </c>
      <c r="D4" s="157" t="s">
        <v>78</v>
      </c>
      <c r="E4" s="157"/>
      <c r="F4" s="157"/>
      <c r="G4" s="157" t="s">
        <v>79</v>
      </c>
    </row>
    <row r="5" ht="18.75" customHeight="1" spans="1:7">
      <c r="A5" s="157" t="s">
        <v>74</v>
      </c>
      <c r="B5" s="157" t="s">
        <v>75</v>
      </c>
      <c r="C5" s="157"/>
      <c r="D5" s="157" t="s">
        <v>59</v>
      </c>
      <c r="E5" s="157" t="s">
        <v>181</v>
      </c>
      <c r="F5" s="157" t="s">
        <v>182</v>
      </c>
      <c r="G5" s="157"/>
    </row>
    <row r="6" ht="18.75" customHeight="1" spans="1:7">
      <c r="A6" s="157" t="s">
        <v>85</v>
      </c>
      <c r="B6" s="157" t="s">
        <v>86</v>
      </c>
      <c r="C6" s="157" t="s">
        <v>87</v>
      </c>
      <c r="D6" s="157" t="s">
        <v>88</v>
      </c>
      <c r="E6" s="157" t="s">
        <v>89</v>
      </c>
      <c r="F6" s="157" t="s">
        <v>90</v>
      </c>
      <c r="G6" s="157" t="s">
        <v>91</v>
      </c>
    </row>
    <row r="7" ht="18.75" customHeight="1" spans="1:7">
      <c r="A7" s="158" t="s">
        <v>100</v>
      </c>
      <c r="B7" s="158" t="s">
        <v>101</v>
      </c>
      <c r="C7" s="159">
        <v>5382699.62</v>
      </c>
      <c r="D7" s="159">
        <v>3932699.62</v>
      </c>
      <c r="E7" s="159">
        <v>3472714.62</v>
      </c>
      <c r="F7" s="159">
        <v>459985</v>
      </c>
      <c r="G7" s="159">
        <v>1450000</v>
      </c>
    </row>
    <row r="8" ht="38" customHeight="1" outlineLevel="1" spans="1:7">
      <c r="A8" s="160" t="s">
        <v>102</v>
      </c>
      <c r="B8" s="160" t="s">
        <v>103</v>
      </c>
      <c r="C8" s="159">
        <v>5382699.62</v>
      </c>
      <c r="D8" s="159">
        <v>3932699.62</v>
      </c>
      <c r="E8" s="159">
        <v>3472714.62</v>
      </c>
      <c r="F8" s="159">
        <v>459985</v>
      </c>
      <c r="G8" s="159">
        <v>1450000</v>
      </c>
    </row>
    <row r="9" ht="18.75" customHeight="1" outlineLevel="2" spans="1:7">
      <c r="A9" s="161" t="s">
        <v>104</v>
      </c>
      <c r="B9" s="161" t="s">
        <v>105</v>
      </c>
      <c r="C9" s="159">
        <v>3932699.62</v>
      </c>
      <c r="D9" s="159">
        <v>3932699.62</v>
      </c>
      <c r="E9" s="159">
        <v>3472714.62</v>
      </c>
      <c r="F9" s="159">
        <v>459985</v>
      </c>
      <c r="G9" s="159"/>
    </row>
    <row r="10" ht="18.75" customHeight="1" outlineLevel="2" spans="1:7">
      <c r="A10" s="161" t="s">
        <v>106</v>
      </c>
      <c r="B10" s="161" t="s">
        <v>107</v>
      </c>
      <c r="C10" s="159">
        <v>1450000</v>
      </c>
      <c r="D10" s="159"/>
      <c r="E10" s="159"/>
      <c r="F10" s="159"/>
      <c r="G10" s="159">
        <v>1450000</v>
      </c>
    </row>
    <row r="11" ht="18.75" customHeight="1" spans="1:7">
      <c r="A11" s="158" t="s">
        <v>108</v>
      </c>
      <c r="B11" s="158" t="s">
        <v>109</v>
      </c>
      <c r="C11" s="159">
        <v>510809.8</v>
      </c>
      <c r="D11" s="159">
        <v>510809.8</v>
      </c>
      <c r="E11" s="159">
        <v>491809.8</v>
      </c>
      <c r="F11" s="159">
        <v>19000</v>
      </c>
      <c r="G11" s="159"/>
    </row>
    <row r="12" ht="18.75" customHeight="1" outlineLevel="1" spans="1:7">
      <c r="A12" s="160" t="s">
        <v>110</v>
      </c>
      <c r="B12" s="160" t="s">
        <v>111</v>
      </c>
      <c r="C12" s="159">
        <v>493219</v>
      </c>
      <c r="D12" s="159">
        <v>493219</v>
      </c>
      <c r="E12" s="159">
        <v>474219</v>
      </c>
      <c r="F12" s="159">
        <v>19000</v>
      </c>
      <c r="G12" s="159"/>
    </row>
    <row r="13" ht="18.75" customHeight="1" outlineLevel="2" spans="1:7">
      <c r="A13" s="161" t="s">
        <v>112</v>
      </c>
      <c r="B13" s="161" t="s">
        <v>113</v>
      </c>
      <c r="C13" s="159">
        <v>19000</v>
      </c>
      <c r="D13" s="159">
        <v>19000</v>
      </c>
      <c r="E13" s="159"/>
      <c r="F13" s="159">
        <v>19000</v>
      </c>
      <c r="G13" s="159"/>
    </row>
    <row r="14" ht="27" customHeight="1" outlineLevel="2" spans="1:7">
      <c r="A14" s="161" t="s">
        <v>114</v>
      </c>
      <c r="B14" s="161" t="s">
        <v>115</v>
      </c>
      <c r="C14" s="159">
        <v>474219</v>
      </c>
      <c r="D14" s="159">
        <v>474219</v>
      </c>
      <c r="E14" s="159">
        <v>474219</v>
      </c>
      <c r="F14" s="159"/>
      <c r="G14" s="159"/>
    </row>
    <row r="15" ht="18.75" customHeight="1" outlineLevel="1" spans="1:7">
      <c r="A15" s="160" t="s">
        <v>116</v>
      </c>
      <c r="B15" s="160" t="s">
        <v>117</v>
      </c>
      <c r="C15" s="159">
        <v>15583.8</v>
      </c>
      <c r="D15" s="159">
        <v>15583.8</v>
      </c>
      <c r="E15" s="159">
        <v>15583.8</v>
      </c>
      <c r="F15" s="159"/>
      <c r="G15" s="159"/>
    </row>
    <row r="16" ht="18.75" customHeight="1" outlineLevel="2" spans="1:7">
      <c r="A16" s="161" t="s">
        <v>118</v>
      </c>
      <c r="B16" s="161" t="s">
        <v>119</v>
      </c>
      <c r="C16" s="159">
        <v>15583.8</v>
      </c>
      <c r="D16" s="159">
        <v>15583.8</v>
      </c>
      <c r="E16" s="159">
        <v>15583.8</v>
      </c>
      <c r="F16" s="159"/>
      <c r="G16" s="159"/>
    </row>
    <row r="17" ht="18.75" customHeight="1" outlineLevel="1" spans="1:7">
      <c r="A17" s="160" t="s">
        <v>120</v>
      </c>
      <c r="B17" s="160" t="s">
        <v>121</v>
      </c>
      <c r="C17" s="159">
        <v>2007</v>
      </c>
      <c r="D17" s="159">
        <v>2007</v>
      </c>
      <c r="E17" s="159">
        <v>2007</v>
      </c>
      <c r="F17" s="159"/>
      <c r="G17" s="159"/>
    </row>
    <row r="18" ht="30" customHeight="1" outlineLevel="2" spans="1:7">
      <c r="A18" s="161" t="s">
        <v>122</v>
      </c>
      <c r="B18" s="161" t="s">
        <v>121</v>
      </c>
      <c r="C18" s="159">
        <v>2007</v>
      </c>
      <c r="D18" s="159">
        <v>2007</v>
      </c>
      <c r="E18" s="159">
        <v>2007</v>
      </c>
      <c r="F18" s="159"/>
      <c r="G18" s="159"/>
    </row>
    <row r="19" ht="18.75" customHeight="1" spans="1:7">
      <c r="A19" s="158" t="s">
        <v>123</v>
      </c>
      <c r="B19" s="158" t="s">
        <v>124</v>
      </c>
      <c r="C19" s="159">
        <v>336660</v>
      </c>
      <c r="D19" s="159">
        <v>336660</v>
      </c>
      <c r="E19" s="159">
        <v>336660</v>
      </c>
      <c r="F19" s="159"/>
      <c r="G19" s="159"/>
    </row>
    <row r="20" ht="18.75" customHeight="1" outlineLevel="1" spans="1:7">
      <c r="A20" s="160" t="s">
        <v>125</v>
      </c>
      <c r="B20" s="160" t="s">
        <v>126</v>
      </c>
      <c r="C20" s="159">
        <v>336660</v>
      </c>
      <c r="D20" s="159">
        <v>336660</v>
      </c>
      <c r="E20" s="159">
        <v>336660</v>
      </c>
      <c r="F20" s="159"/>
      <c r="G20" s="159"/>
    </row>
    <row r="21" ht="18.75" customHeight="1" outlineLevel="2" spans="1:7">
      <c r="A21" s="161" t="s">
        <v>127</v>
      </c>
      <c r="B21" s="161" t="s">
        <v>128</v>
      </c>
      <c r="C21" s="159">
        <v>234291</v>
      </c>
      <c r="D21" s="159">
        <v>234291</v>
      </c>
      <c r="E21" s="159">
        <v>234291</v>
      </c>
      <c r="F21" s="159"/>
      <c r="G21" s="159"/>
    </row>
    <row r="22" ht="18.75" customHeight="1" outlineLevel="2" spans="1:7">
      <c r="A22" s="161" t="s">
        <v>129</v>
      </c>
      <c r="B22" s="161" t="s">
        <v>130</v>
      </c>
      <c r="C22" s="159">
        <v>84585</v>
      </c>
      <c r="D22" s="159">
        <v>84585</v>
      </c>
      <c r="E22" s="159">
        <v>84585</v>
      </c>
      <c r="F22" s="159"/>
      <c r="G22" s="159"/>
    </row>
    <row r="23" ht="33" customHeight="1" outlineLevel="2" spans="1:7">
      <c r="A23" s="161" t="s">
        <v>131</v>
      </c>
      <c r="B23" s="161" t="s">
        <v>132</v>
      </c>
      <c r="C23" s="159">
        <v>17784</v>
      </c>
      <c r="D23" s="159">
        <v>17784</v>
      </c>
      <c r="E23" s="159">
        <v>17784</v>
      </c>
      <c r="F23" s="159"/>
      <c r="G23" s="159"/>
    </row>
    <row r="24" ht="18.75" customHeight="1" spans="1:7">
      <c r="A24" s="158" t="s">
        <v>133</v>
      </c>
      <c r="B24" s="158" t="s">
        <v>134</v>
      </c>
      <c r="C24" s="159">
        <v>355660</v>
      </c>
      <c r="D24" s="159">
        <v>355660</v>
      </c>
      <c r="E24" s="159">
        <v>355660</v>
      </c>
      <c r="F24" s="159"/>
      <c r="G24" s="159"/>
    </row>
    <row r="25" ht="18.75" customHeight="1" outlineLevel="1" spans="1:7">
      <c r="A25" s="160" t="s">
        <v>135</v>
      </c>
      <c r="B25" s="160" t="s">
        <v>136</v>
      </c>
      <c r="C25" s="159">
        <v>355660</v>
      </c>
      <c r="D25" s="159">
        <v>355660</v>
      </c>
      <c r="E25" s="159">
        <v>355660</v>
      </c>
      <c r="F25" s="159"/>
      <c r="G25" s="159"/>
    </row>
    <row r="26" ht="18.75" customHeight="1" outlineLevel="2" spans="1:7">
      <c r="A26" s="161" t="s">
        <v>137</v>
      </c>
      <c r="B26" s="161" t="s">
        <v>138</v>
      </c>
      <c r="C26" s="159">
        <v>355660</v>
      </c>
      <c r="D26" s="159">
        <v>355660</v>
      </c>
      <c r="E26" s="159">
        <v>355660</v>
      </c>
      <c r="F26" s="159"/>
      <c r="G26" s="159"/>
    </row>
    <row r="27" ht="18.75" customHeight="1" spans="1:7">
      <c r="A27" s="157" t="s">
        <v>56</v>
      </c>
      <c r="B27" s="157"/>
      <c r="C27" s="159">
        <v>6585829.42</v>
      </c>
      <c r="D27" s="159">
        <v>5135829.42</v>
      </c>
      <c r="E27" s="159">
        <v>4656844.42</v>
      </c>
      <c r="F27" s="159">
        <v>478985</v>
      </c>
      <c r="G27" s="159">
        <v>1450000</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F7"/>
  <sheetViews>
    <sheetView showZeros="0" workbookViewId="0">
      <selection activeCell="N10" sqref="N1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6"/>
      <c r="B1" s="146"/>
      <c r="C1" s="147"/>
      <c r="D1" s="1"/>
      <c r="E1" s="1"/>
      <c r="F1" s="148" t="s">
        <v>183</v>
      </c>
    </row>
    <row r="2" ht="33.75" customHeight="1" spans="1:6">
      <c r="A2" s="149" t="str">
        <f>"2025"&amp;"年一般公共预算“三公”经费支出预算表"</f>
        <v>2025年一般公共预算“三公”经费支出预算表</v>
      </c>
      <c r="B2" s="149"/>
      <c r="C2" s="149"/>
      <c r="D2" s="149"/>
      <c r="E2" s="149"/>
      <c r="F2" s="149"/>
    </row>
    <row r="3" ht="21.75" customHeight="1" spans="1:6">
      <c r="A3" s="150" t="str">
        <f>"单位名称："&amp;"中国共产党陇川县委员会办公室"</f>
        <v>单位名称：中国共产党陇川县委员会办公室</v>
      </c>
      <c r="B3" s="146"/>
      <c r="C3" s="147"/>
      <c r="D3" s="3"/>
      <c r="E3" s="1"/>
      <c r="F3" s="148" t="s">
        <v>53</v>
      </c>
    </row>
    <row r="4" ht="19.5" customHeight="1" spans="1:6">
      <c r="A4" s="11" t="s">
        <v>184</v>
      </c>
      <c r="B4" s="71" t="s">
        <v>185</v>
      </c>
      <c r="C4" s="12" t="s">
        <v>186</v>
      </c>
      <c r="D4" s="13"/>
      <c r="E4" s="14"/>
      <c r="F4" s="71" t="s">
        <v>187</v>
      </c>
    </row>
    <row r="5" ht="19.5" customHeight="1" spans="1:6">
      <c r="A5" s="18"/>
      <c r="B5" s="74"/>
      <c r="C5" s="35" t="s">
        <v>59</v>
      </c>
      <c r="D5" s="35" t="s">
        <v>188</v>
      </c>
      <c r="E5" s="35" t="s">
        <v>189</v>
      </c>
      <c r="F5" s="74"/>
    </row>
    <row r="6" ht="18.75" customHeight="1" spans="1:6">
      <c r="A6" s="151">
        <v>1</v>
      </c>
      <c r="B6" s="151">
        <v>2</v>
      </c>
      <c r="C6" s="152">
        <v>3</v>
      </c>
      <c r="D6" s="151">
        <v>4</v>
      </c>
      <c r="E6" s="151">
        <v>5</v>
      </c>
      <c r="F6" s="151">
        <v>6</v>
      </c>
    </row>
    <row r="7" ht="24.75" customHeight="1" spans="1:6">
      <c r="A7" s="153">
        <v>165000</v>
      </c>
      <c r="B7" s="153"/>
      <c r="C7" s="154">
        <v>130000</v>
      </c>
      <c r="D7" s="153"/>
      <c r="E7" s="153">
        <v>130000</v>
      </c>
      <c r="F7" s="153">
        <v>35000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W31"/>
  <sheetViews>
    <sheetView showZeros="0" workbookViewId="0">
      <selection activeCell="X3" sqref="X3"/>
    </sheetView>
  </sheetViews>
  <sheetFormatPr defaultColWidth="10.2857142857143" defaultRowHeight="15" customHeight="1"/>
  <cols>
    <col min="1" max="2" width="12.4190476190476" customWidth="1"/>
    <col min="3" max="3" width="10.847619047619" customWidth="1"/>
    <col min="4" max="4" width="9.14285714285714"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1"/>
      <c r="B1" s="141"/>
      <c r="C1" s="141"/>
      <c r="D1" s="141"/>
      <c r="E1" s="141"/>
      <c r="F1" s="141"/>
      <c r="G1" s="141"/>
      <c r="H1" s="141"/>
      <c r="I1" s="141"/>
      <c r="J1" s="141"/>
      <c r="K1" s="141"/>
      <c r="L1" s="141"/>
      <c r="M1" s="141"/>
      <c r="N1" s="141"/>
      <c r="O1" s="141"/>
      <c r="P1" s="141"/>
      <c r="Q1" s="141"/>
      <c r="R1" s="141"/>
      <c r="S1" s="141"/>
      <c r="T1" s="145" t="s">
        <v>190</v>
      </c>
      <c r="U1" s="145"/>
      <c r="V1" s="145"/>
      <c r="W1" s="145"/>
    </row>
    <row r="2" ht="45.75" customHeight="1" spans="1:23">
      <c r="A2" s="142" t="s">
        <v>191</v>
      </c>
      <c r="B2" s="142"/>
      <c r="C2" s="142"/>
      <c r="D2" s="142"/>
      <c r="E2" s="142"/>
      <c r="F2" s="142"/>
      <c r="G2" s="142"/>
      <c r="H2" s="142"/>
      <c r="I2" s="142"/>
      <c r="J2" s="142"/>
      <c r="K2" s="142"/>
      <c r="L2" s="142"/>
      <c r="M2" s="142"/>
      <c r="N2" s="142"/>
      <c r="O2" s="142"/>
      <c r="P2" s="142"/>
      <c r="Q2" s="142"/>
      <c r="R2" s="142"/>
      <c r="S2" s="142"/>
      <c r="T2" s="142"/>
      <c r="U2" s="142"/>
      <c r="V2" s="142"/>
      <c r="W2" s="142"/>
    </row>
    <row r="3" ht="18.75" customHeight="1" spans="1:23">
      <c r="A3" s="141" t="str">
        <f>"单位名称："&amp;"中国共产党陇川县委员会办公室"</f>
        <v>单位名称：中国共产党陇川县委员会办公室</v>
      </c>
      <c r="B3" s="141"/>
      <c r="C3" s="141"/>
      <c r="D3" s="141"/>
      <c r="E3" s="141"/>
      <c r="F3" s="141"/>
      <c r="G3" s="141"/>
      <c r="H3" s="141"/>
      <c r="I3" s="141"/>
      <c r="J3" s="141"/>
      <c r="K3" s="141"/>
      <c r="L3" s="141"/>
      <c r="M3" s="141"/>
      <c r="N3" s="141"/>
      <c r="O3" s="141"/>
      <c r="P3" s="141"/>
      <c r="Q3" s="141"/>
      <c r="R3" s="141"/>
      <c r="S3" s="141"/>
      <c r="T3" s="145" t="s">
        <v>53</v>
      </c>
      <c r="U3" s="145"/>
      <c r="V3" s="145"/>
      <c r="W3" s="145"/>
    </row>
    <row r="4" ht="18.75" customHeight="1" spans="1:23">
      <c r="A4" s="143" t="s">
        <v>192</v>
      </c>
      <c r="B4" s="143" t="s">
        <v>193</v>
      </c>
      <c r="C4" s="143" t="s">
        <v>194</v>
      </c>
      <c r="D4" s="143" t="s">
        <v>195</v>
      </c>
      <c r="E4" s="143" t="s">
        <v>196</v>
      </c>
      <c r="F4" s="143" t="s">
        <v>197</v>
      </c>
      <c r="G4" s="143" t="s">
        <v>198</v>
      </c>
      <c r="H4" s="143" t="s">
        <v>199</v>
      </c>
      <c r="I4" s="143"/>
      <c r="J4" s="143"/>
      <c r="K4" s="143"/>
      <c r="L4" s="143"/>
      <c r="M4" s="143"/>
      <c r="N4" s="143"/>
      <c r="O4" s="143"/>
      <c r="P4" s="143"/>
      <c r="Q4" s="143"/>
      <c r="R4" s="143"/>
      <c r="S4" s="143"/>
      <c r="T4" s="143"/>
      <c r="U4" s="143"/>
      <c r="V4" s="143"/>
      <c r="W4" s="143"/>
    </row>
    <row r="5" ht="28.3" customHeight="1" spans="1:23">
      <c r="A5" s="143"/>
      <c r="B5" s="143"/>
      <c r="C5" s="143"/>
      <c r="D5" s="143"/>
      <c r="E5" s="143"/>
      <c r="F5" s="143"/>
      <c r="G5" s="143"/>
      <c r="H5" s="143" t="s">
        <v>200</v>
      </c>
      <c r="I5" s="143" t="s">
        <v>60</v>
      </c>
      <c r="J5" s="143" t="s">
        <v>201</v>
      </c>
      <c r="K5" s="143" t="s">
        <v>202</v>
      </c>
      <c r="L5" s="143" t="s">
        <v>203</v>
      </c>
      <c r="M5" s="143" t="s">
        <v>204</v>
      </c>
      <c r="N5" s="143" t="s">
        <v>205</v>
      </c>
      <c r="O5" s="143" t="s">
        <v>61</v>
      </c>
      <c r="P5" s="143" t="s">
        <v>62</v>
      </c>
      <c r="Q5" s="143" t="s">
        <v>63</v>
      </c>
      <c r="R5" s="143" t="s">
        <v>77</v>
      </c>
      <c r="S5" s="143"/>
      <c r="T5" s="143"/>
      <c r="U5" s="143"/>
      <c r="V5" s="143"/>
      <c r="W5" s="143"/>
    </row>
    <row r="6" ht="24" customHeight="1" spans="1:23">
      <c r="A6" s="143"/>
      <c r="B6" s="143"/>
      <c r="C6" s="143"/>
      <c r="D6" s="143"/>
      <c r="E6" s="143"/>
      <c r="F6" s="143"/>
      <c r="G6" s="143"/>
      <c r="H6" s="143"/>
      <c r="I6" s="143" t="s">
        <v>206</v>
      </c>
      <c r="J6" s="143" t="s">
        <v>201</v>
      </c>
      <c r="K6" s="143" t="s">
        <v>202</v>
      </c>
      <c r="L6" s="143" t="s">
        <v>203</v>
      </c>
      <c r="M6" s="143" t="s">
        <v>204</v>
      </c>
      <c r="N6" s="143" t="s">
        <v>60</v>
      </c>
      <c r="O6" s="143" t="s">
        <v>61</v>
      </c>
      <c r="P6" s="143" t="s">
        <v>62</v>
      </c>
      <c r="Q6" s="143"/>
      <c r="R6" s="143" t="s">
        <v>59</v>
      </c>
      <c r="S6" s="143" t="s">
        <v>66</v>
      </c>
      <c r="T6" s="143" t="s">
        <v>67</v>
      </c>
      <c r="U6" s="143" t="s">
        <v>68</v>
      </c>
      <c r="V6" s="143" t="s">
        <v>69</v>
      </c>
      <c r="W6" s="143" t="s">
        <v>70</v>
      </c>
    </row>
    <row r="7" ht="32.05" customHeight="1" spans="1:23">
      <c r="A7" s="143"/>
      <c r="B7" s="143"/>
      <c r="C7" s="143"/>
      <c r="D7" s="143"/>
      <c r="E7" s="143"/>
      <c r="F7" s="143"/>
      <c r="G7" s="143"/>
      <c r="H7" s="143"/>
      <c r="I7" s="143" t="s">
        <v>59</v>
      </c>
      <c r="J7" s="143"/>
      <c r="K7" s="143"/>
      <c r="L7" s="143"/>
      <c r="M7" s="143"/>
      <c r="N7" s="143"/>
      <c r="O7" s="143"/>
      <c r="P7" s="143"/>
      <c r="Q7" s="143"/>
      <c r="R7" s="143"/>
      <c r="S7" s="143"/>
      <c r="T7" s="143"/>
      <c r="U7" s="143"/>
      <c r="V7" s="143"/>
      <c r="W7" s="143"/>
    </row>
    <row r="8" ht="18.75" customHeight="1" spans="1:23">
      <c r="A8" s="143" t="s">
        <v>85</v>
      </c>
      <c r="B8" s="143" t="s">
        <v>86</v>
      </c>
      <c r="C8" s="143" t="s">
        <v>87</v>
      </c>
      <c r="D8" s="143" t="s">
        <v>88</v>
      </c>
      <c r="E8" s="143" t="s">
        <v>89</v>
      </c>
      <c r="F8" s="143" t="s">
        <v>90</v>
      </c>
      <c r="G8" s="143" t="s">
        <v>91</v>
      </c>
      <c r="H8" s="143" t="s">
        <v>92</v>
      </c>
      <c r="I8" s="143" t="s">
        <v>93</v>
      </c>
      <c r="J8" s="143" t="s">
        <v>94</v>
      </c>
      <c r="K8" s="143" t="s">
        <v>95</v>
      </c>
      <c r="L8" s="143" t="s">
        <v>96</v>
      </c>
      <c r="M8" s="143" t="s">
        <v>97</v>
      </c>
      <c r="N8" s="143" t="s">
        <v>98</v>
      </c>
      <c r="O8" s="143" t="s">
        <v>99</v>
      </c>
      <c r="P8" s="143" t="s">
        <v>207</v>
      </c>
      <c r="Q8" s="143" t="s">
        <v>208</v>
      </c>
      <c r="R8" s="143" t="s">
        <v>209</v>
      </c>
      <c r="S8" s="143" t="s">
        <v>210</v>
      </c>
      <c r="T8" s="143" t="s">
        <v>211</v>
      </c>
      <c r="U8" s="143" t="s">
        <v>212</v>
      </c>
      <c r="V8" s="143" t="s">
        <v>213</v>
      </c>
      <c r="W8" s="143" t="s">
        <v>214</v>
      </c>
    </row>
    <row r="9" ht="53.25" customHeight="1" spans="1:23">
      <c r="A9" s="138" t="s">
        <v>72</v>
      </c>
      <c r="B9" s="138"/>
      <c r="C9" s="138"/>
      <c r="D9" s="138"/>
      <c r="E9" s="138"/>
      <c r="F9" s="138"/>
      <c r="G9" s="138"/>
      <c r="H9" s="140">
        <v>5135829.42</v>
      </c>
      <c r="I9" s="140">
        <v>5135829.42</v>
      </c>
      <c r="J9" s="140"/>
      <c r="K9" s="140"/>
      <c r="L9" s="140">
        <v>5135829.42</v>
      </c>
      <c r="M9" s="140"/>
      <c r="N9" s="140"/>
      <c r="O9" s="140"/>
      <c r="P9" s="140"/>
      <c r="Q9" s="140"/>
      <c r="R9" s="140"/>
      <c r="S9" s="140"/>
      <c r="T9" s="140"/>
      <c r="U9" s="140"/>
      <c r="V9" s="140"/>
      <c r="W9" s="140"/>
    </row>
    <row r="10" ht="53.25" customHeight="1" outlineLevel="1" spans="1:23">
      <c r="A10" s="138" t="s">
        <v>72</v>
      </c>
      <c r="B10" s="138" t="s">
        <v>215</v>
      </c>
      <c r="C10" s="138" t="s">
        <v>216</v>
      </c>
      <c r="D10" s="138" t="s">
        <v>104</v>
      </c>
      <c r="E10" s="138" t="s">
        <v>105</v>
      </c>
      <c r="F10" s="138" t="s">
        <v>217</v>
      </c>
      <c r="G10" s="138" t="s">
        <v>218</v>
      </c>
      <c r="H10" s="140">
        <v>1232580.24</v>
      </c>
      <c r="I10" s="140">
        <v>1232580.24</v>
      </c>
      <c r="J10" s="140"/>
      <c r="K10" s="140"/>
      <c r="L10" s="140">
        <v>1232580.24</v>
      </c>
      <c r="M10" s="140"/>
      <c r="N10" s="140"/>
      <c r="O10" s="140"/>
      <c r="P10" s="140"/>
      <c r="Q10" s="140"/>
      <c r="R10" s="140"/>
      <c r="S10" s="140"/>
      <c r="T10" s="140"/>
      <c r="U10" s="140"/>
      <c r="V10" s="140"/>
      <c r="W10" s="140"/>
    </row>
    <row r="11" ht="53.25" customHeight="1" outlineLevel="1" spans="1:23">
      <c r="A11" s="138" t="s">
        <v>72</v>
      </c>
      <c r="B11" s="138" t="s">
        <v>215</v>
      </c>
      <c r="C11" s="138" t="s">
        <v>216</v>
      </c>
      <c r="D11" s="138" t="s">
        <v>104</v>
      </c>
      <c r="E11" s="138" t="s">
        <v>105</v>
      </c>
      <c r="F11" s="138" t="s">
        <v>219</v>
      </c>
      <c r="G11" s="138" t="s">
        <v>220</v>
      </c>
      <c r="H11" s="140">
        <v>1621359.36</v>
      </c>
      <c r="I11" s="140">
        <v>1621359.36</v>
      </c>
      <c r="J11" s="140"/>
      <c r="K11" s="140"/>
      <c r="L11" s="140">
        <v>1621359.36</v>
      </c>
      <c r="M11" s="138"/>
      <c r="N11" s="140"/>
      <c r="O11" s="140"/>
      <c r="P11" s="140"/>
      <c r="Q11" s="140"/>
      <c r="R11" s="140"/>
      <c r="S11" s="140"/>
      <c r="T11" s="140"/>
      <c r="U11" s="140"/>
      <c r="V11" s="140"/>
      <c r="W11" s="140"/>
    </row>
    <row r="12" ht="53.25" customHeight="1" outlineLevel="1" spans="1:23">
      <c r="A12" s="138" t="s">
        <v>72</v>
      </c>
      <c r="B12" s="138" t="s">
        <v>215</v>
      </c>
      <c r="C12" s="138" t="s">
        <v>216</v>
      </c>
      <c r="D12" s="138" t="s">
        <v>104</v>
      </c>
      <c r="E12" s="138" t="s">
        <v>105</v>
      </c>
      <c r="F12" s="138" t="s">
        <v>221</v>
      </c>
      <c r="G12" s="138" t="s">
        <v>222</v>
      </c>
      <c r="H12" s="140">
        <v>102715.02</v>
      </c>
      <c r="I12" s="140">
        <v>102715.02</v>
      </c>
      <c r="J12" s="140"/>
      <c r="K12" s="140"/>
      <c r="L12" s="140">
        <v>102715.02</v>
      </c>
      <c r="M12" s="138"/>
      <c r="N12" s="140"/>
      <c r="O12" s="140"/>
      <c r="P12" s="140"/>
      <c r="Q12" s="140"/>
      <c r="R12" s="140"/>
      <c r="S12" s="140"/>
      <c r="T12" s="140"/>
      <c r="U12" s="140"/>
      <c r="V12" s="140"/>
      <c r="W12" s="140"/>
    </row>
    <row r="13" ht="53.25" customHeight="1" outlineLevel="1" spans="1:23">
      <c r="A13" s="138" t="s">
        <v>72</v>
      </c>
      <c r="B13" s="138" t="s">
        <v>223</v>
      </c>
      <c r="C13" s="138" t="s">
        <v>224</v>
      </c>
      <c r="D13" s="138" t="s">
        <v>104</v>
      </c>
      <c r="E13" s="138" t="s">
        <v>105</v>
      </c>
      <c r="F13" s="138" t="s">
        <v>221</v>
      </c>
      <c r="G13" s="138" t="s">
        <v>222</v>
      </c>
      <c r="H13" s="140">
        <v>7500</v>
      </c>
      <c r="I13" s="140">
        <v>7500</v>
      </c>
      <c r="J13" s="140"/>
      <c r="K13" s="140"/>
      <c r="L13" s="140">
        <v>7500</v>
      </c>
      <c r="M13" s="138"/>
      <c r="N13" s="140"/>
      <c r="O13" s="140"/>
      <c r="P13" s="140"/>
      <c r="Q13" s="140"/>
      <c r="R13" s="140"/>
      <c r="S13" s="140"/>
      <c r="T13" s="140"/>
      <c r="U13" s="140"/>
      <c r="V13" s="140"/>
      <c r="W13" s="140"/>
    </row>
    <row r="14" ht="53.25" customHeight="1" outlineLevel="1" spans="1:23">
      <c r="A14" s="138" t="s">
        <v>72</v>
      </c>
      <c r="B14" s="138" t="s">
        <v>225</v>
      </c>
      <c r="C14" s="138" t="s">
        <v>226</v>
      </c>
      <c r="D14" s="138" t="s">
        <v>104</v>
      </c>
      <c r="E14" s="138" t="s">
        <v>105</v>
      </c>
      <c r="F14" s="138" t="s">
        <v>221</v>
      </c>
      <c r="G14" s="138" t="s">
        <v>222</v>
      </c>
      <c r="H14" s="140">
        <v>508560</v>
      </c>
      <c r="I14" s="140">
        <v>508560</v>
      </c>
      <c r="J14" s="140"/>
      <c r="K14" s="140"/>
      <c r="L14" s="140">
        <v>508560</v>
      </c>
      <c r="M14" s="138"/>
      <c r="N14" s="140"/>
      <c r="O14" s="140"/>
      <c r="P14" s="140"/>
      <c r="Q14" s="140"/>
      <c r="R14" s="140"/>
      <c r="S14" s="140"/>
      <c r="T14" s="140"/>
      <c r="U14" s="140"/>
      <c r="V14" s="140"/>
      <c r="W14" s="140"/>
    </row>
    <row r="15" ht="53.25" customHeight="1" outlineLevel="1" spans="1:23">
      <c r="A15" s="138" t="s">
        <v>72</v>
      </c>
      <c r="B15" s="138" t="s">
        <v>227</v>
      </c>
      <c r="C15" s="138" t="s">
        <v>228</v>
      </c>
      <c r="D15" s="138" t="s">
        <v>114</v>
      </c>
      <c r="E15" s="138" t="s">
        <v>115</v>
      </c>
      <c r="F15" s="138" t="s">
        <v>229</v>
      </c>
      <c r="G15" s="138" t="s">
        <v>230</v>
      </c>
      <c r="H15" s="140">
        <v>474219</v>
      </c>
      <c r="I15" s="140">
        <v>474219</v>
      </c>
      <c r="J15" s="140"/>
      <c r="K15" s="140"/>
      <c r="L15" s="140">
        <v>474219</v>
      </c>
      <c r="M15" s="138"/>
      <c r="N15" s="140"/>
      <c r="O15" s="140"/>
      <c r="P15" s="140"/>
      <c r="Q15" s="140"/>
      <c r="R15" s="140"/>
      <c r="S15" s="140"/>
      <c r="T15" s="140"/>
      <c r="U15" s="140"/>
      <c r="V15" s="140"/>
      <c r="W15" s="140"/>
    </row>
    <row r="16" ht="53.25" customHeight="1" outlineLevel="1" spans="1:23">
      <c r="A16" s="138" t="s">
        <v>72</v>
      </c>
      <c r="B16" s="138" t="s">
        <v>227</v>
      </c>
      <c r="C16" s="138" t="s">
        <v>228</v>
      </c>
      <c r="D16" s="138" t="s">
        <v>127</v>
      </c>
      <c r="E16" s="138" t="s">
        <v>128</v>
      </c>
      <c r="F16" s="138" t="s">
        <v>231</v>
      </c>
      <c r="G16" s="138" t="s">
        <v>232</v>
      </c>
      <c r="H16" s="140">
        <v>222291</v>
      </c>
      <c r="I16" s="140">
        <v>222291</v>
      </c>
      <c r="J16" s="140"/>
      <c r="K16" s="140"/>
      <c r="L16" s="140">
        <v>222291</v>
      </c>
      <c r="M16" s="138"/>
      <c r="N16" s="140"/>
      <c r="O16" s="140"/>
      <c r="P16" s="140"/>
      <c r="Q16" s="140"/>
      <c r="R16" s="140"/>
      <c r="S16" s="140"/>
      <c r="T16" s="140"/>
      <c r="U16" s="140"/>
      <c r="V16" s="140"/>
      <c r="W16" s="140"/>
    </row>
    <row r="17" ht="53.25" customHeight="1" outlineLevel="1" spans="1:23">
      <c r="A17" s="138" t="s">
        <v>72</v>
      </c>
      <c r="B17" s="138" t="s">
        <v>227</v>
      </c>
      <c r="C17" s="138" t="s">
        <v>228</v>
      </c>
      <c r="D17" s="138" t="s">
        <v>233</v>
      </c>
      <c r="E17" s="138" t="s">
        <v>234</v>
      </c>
      <c r="F17" s="138" t="s">
        <v>231</v>
      </c>
      <c r="G17" s="138" t="s">
        <v>232</v>
      </c>
      <c r="H17" s="140"/>
      <c r="I17" s="140"/>
      <c r="J17" s="140"/>
      <c r="K17" s="140"/>
      <c r="L17" s="140"/>
      <c r="M17" s="138"/>
      <c r="N17" s="140"/>
      <c r="O17" s="140"/>
      <c r="P17" s="140"/>
      <c r="Q17" s="140"/>
      <c r="R17" s="140"/>
      <c r="S17" s="140"/>
      <c r="T17" s="140"/>
      <c r="U17" s="140"/>
      <c r="V17" s="140"/>
      <c r="W17" s="140"/>
    </row>
    <row r="18" ht="53.25" customHeight="1" outlineLevel="1" spans="1:23">
      <c r="A18" s="138" t="s">
        <v>72</v>
      </c>
      <c r="B18" s="138" t="s">
        <v>227</v>
      </c>
      <c r="C18" s="138" t="s">
        <v>228</v>
      </c>
      <c r="D18" s="138" t="s">
        <v>127</v>
      </c>
      <c r="E18" s="138" t="s">
        <v>128</v>
      </c>
      <c r="F18" s="138" t="s">
        <v>231</v>
      </c>
      <c r="G18" s="138" t="s">
        <v>232</v>
      </c>
      <c r="H18" s="140">
        <v>12000</v>
      </c>
      <c r="I18" s="140">
        <v>12000</v>
      </c>
      <c r="J18" s="140"/>
      <c r="K18" s="140"/>
      <c r="L18" s="140">
        <v>12000</v>
      </c>
      <c r="M18" s="138"/>
      <c r="N18" s="140"/>
      <c r="O18" s="140"/>
      <c r="P18" s="140"/>
      <c r="Q18" s="140"/>
      <c r="R18" s="140"/>
      <c r="S18" s="140"/>
      <c r="T18" s="140"/>
      <c r="U18" s="140"/>
      <c r="V18" s="140"/>
      <c r="W18" s="140"/>
    </row>
    <row r="19" ht="53.25" customHeight="1" outlineLevel="1" spans="1:23">
      <c r="A19" s="138" t="s">
        <v>72</v>
      </c>
      <c r="B19" s="138" t="s">
        <v>227</v>
      </c>
      <c r="C19" s="138" t="s">
        <v>228</v>
      </c>
      <c r="D19" s="138" t="s">
        <v>233</v>
      </c>
      <c r="E19" s="138" t="s">
        <v>234</v>
      </c>
      <c r="F19" s="138" t="s">
        <v>231</v>
      </c>
      <c r="G19" s="138" t="s">
        <v>232</v>
      </c>
      <c r="H19" s="140"/>
      <c r="I19" s="140"/>
      <c r="J19" s="140"/>
      <c r="K19" s="140"/>
      <c r="L19" s="140"/>
      <c r="M19" s="138"/>
      <c r="N19" s="140"/>
      <c r="O19" s="140"/>
      <c r="P19" s="140"/>
      <c r="Q19" s="140"/>
      <c r="R19" s="140"/>
      <c r="S19" s="140"/>
      <c r="T19" s="140"/>
      <c r="U19" s="140"/>
      <c r="V19" s="140"/>
      <c r="W19" s="140"/>
    </row>
    <row r="20" ht="53.25" customHeight="1" outlineLevel="1" spans="1:23">
      <c r="A20" s="138" t="s">
        <v>72</v>
      </c>
      <c r="B20" s="138" t="s">
        <v>227</v>
      </c>
      <c r="C20" s="138" t="s">
        <v>228</v>
      </c>
      <c r="D20" s="138" t="s">
        <v>129</v>
      </c>
      <c r="E20" s="138" t="s">
        <v>130</v>
      </c>
      <c r="F20" s="138" t="s">
        <v>235</v>
      </c>
      <c r="G20" s="138" t="s">
        <v>236</v>
      </c>
      <c r="H20" s="140">
        <v>84585</v>
      </c>
      <c r="I20" s="140">
        <v>84585</v>
      </c>
      <c r="J20" s="140"/>
      <c r="K20" s="140"/>
      <c r="L20" s="140">
        <v>84585</v>
      </c>
      <c r="M20" s="138"/>
      <c r="N20" s="140"/>
      <c r="O20" s="140"/>
      <c r="P20" s="140"/>
      <c r="Q20" s="140"/>
      <c r="R20" s="140"/>
      <c r="S20" s="140"/>
      <c r="T20" s="140"/>
      <c r="U20" s="140"/>
      <c r="V20" s="140"/>
      <c r="W20" s="140"/>
    </row>
    <row r="21" ht="53.25" customHeight="1" outlineLevel="1" spans="1:23">
      <c r="A21" s="138" t="s">
        <v>72</v>
      </c>
      <c r="B21" s="138" t="s">
        <v>227</v>
      </c>
      <c r="C21" s="138" t="s">
        <v>228</v>
      </c>
      <c r="D21" s="138" t="s">
        <v>131</v>
      </c>
      <c r="E21" s="138" t="s">
        <v>132</v>
      </c>
      <c r="F21" s="138" t="s">
        <v>237</v>
      </c>
      <c r="G21" s="138" t="s">
        <v>238</v>
      </c>
      <c r="H21" s="140">
        <v>5928</v>
      </c>
      <c r="I21" s="140">
        <v>5928</v>
      </c>
      <c r="J21" s="140"/>
      <c r="K21" s="140"/>
      <c r="L21" s="140">
        <v>5928</v>
      </c>
      <c r="M21" s="138"/>
      <c r="N21" s="140"/>
      <c r="O21" s="140"/>
      <c r="P21" s="140"/>
      <c r="Q21" s="140"/>
      <c r="R21" s="140"/>
      <c r="S21" s="140"/>
      <c r="T21" s="140"/>
      <c r="U21" s="140"/>
      <c r="V21" s="140"/>
      <c r="W21" s="140"/>
    </row>
    <row r="22" ht="53.25" customHeight="1" outlineLevel="1" spans="1:23">
      <c r="A22" s="138" t="s">
        <v>72</v>
      </c>
      <c r="B22" s="138" t="s">
        <v>227</v>
      </c>
      <c r="C22" s="138" t="s">
        <v>228</v>
      </c>
      <c r="D22" s="138" t="s">
        <v>122</v>
      </c>
      <c r="E22" s="138" t="s">
        <v>121</v>
      </c>
      <c r="F22" s="138" t="s">
        <v>237</v>
      </c>
      <c r="G22" s="138" t="s">
        <v>238</v>
      </c>
      <c r="H22" s="140">
        <v>2007</v>
      </c>
      <c r="I22" s="140">
        <v>2007</v>
      </c>
      <c r="J22" s="140"/>
      <c r="K22" s="140"/>
      <c r="L22" s="140">
        <v>2007</v>
      </c>
      <c r="M22" s="138"/>
      <c r="N22" s="140"/>
      <c r="O22" s="140"/>
      <c r="P22" s="140"/>
      <c r="Q22" s="140"/>
      <c r="R22" s="140"/>
      <c r="S22" s="140"/>
      <c r="T22" s="140"/>
      <c r="U22" s="140"/>
      <c r="V22" s="140"/>
      <c r="W22" s="140"/>
    </row>
    <row r="23" ht="53.25" customHeight="1" outlineLevel="1" spans="1:23">
      <c r="A23" s="138" t="s">
        <v>72</v>
      </c>
      <c r="B23" s="138" t="s">
        <v>227</v>
      </c>
      <c r="C23" s="138" t="s">
        <v>228</v>
      </c>
      <c r="D23" s="138" t="s">
        <v>131</v>
      </c>
      <c r="E23" s="138" t="s">
        <v>132</v>
      </c>
      <c r="F23" s="138" t="s">
        <v>237</v>
      </c>
      <c r="G23" s="138" t="s">
        <v>238</v>
      </c>
      <c r="H23" s="140">
        <v>11856</v>
      </c>
      <c r="I23" s="140">
        <v>11856</v>
      </c>
      <c r="J23" s="140"/>
      <c r="K23" s="140"/>
      <c r="L23" s="140">
        <v>11856</v>
      </c>
      <c r="M23" s="138"/>
      <c r="N23" s="140"/>
      <c r="O23" s="140"/>
      <c r="P23" s="140"/>
      <c r="Q23" s="140"/>
      <c r="R23" s="140"/>
      <c r="S23" s="140"/>
      <c r="T23" s="140"/>
      <c r="U23" s="140"/>
      <c r="V23" s="140"/>
      <c r="W23" s="140"/>
    </row>
    <row r="24" ht="53.25" customHeight="1" outlineLevel="1" spans="1:23">
      <c r="A24" s="138" t="s">
        <v>72</v>
      </c>
      <c r="B24" s="138" t="s">
        <v>239</v>
      </c>
      <c r="C24" s="138" t="s">
        <v>138</v>
      </c>
      <c r="D24" s="138" t="s">
        <v>137</v>
      </c>
      <c r="E24" s="138" t="s">
        <v>138</v>
      </c>
      <c r="F24" s="138" t="s">
        <v>240</v>
      </c>
      <c r="G24" s="138" t="s">
        <v>138</v>
      </c>
      <c r="H24" s="140">
        <v>355660</v>
      </c>
      <c r="I24" s="140">
        <v>355660</v>
      </c>
      <c r="J24" s="140"/>
      <c r="K24" s="140"/>
      <c r="L24" s="140">
        <v>355660</v>
      </c>
      <c r="M24" s="138"/>
      <c r="N24" s="140"/>
      <c r="O24" s="140"/>
      <c r="P24" s="140"/>
      <c r="Q24" s="140"/>
      <c r="R24" s="140"/>
      <c r="S24" s="140"/>
      <c r="T24" s="140"/>
      <c r="U24" s="140"/>
      <c r="V24" s="140"/>
      <c r="W24" s="140"/>
    </row>
    <row r="25" ht="53.25" customHeight="1" outlineLevel="1" spans="1:23">
      <c r="A25" s="138" t="s">
        <v>72</v>
      </c>
      <c r="B25" s="138" t="s">
        <v>241</v>
      </c>
      <c r="C25" s="138" t="s">
        <v>242</v>
      </c>
      <c r="D25" s="138" t="s">
        <v>104</v>
      </c>
      <c r="E25" s="138" t="s">
        <v>105</v>
      </c>
      <c r="F25" s="138" t="s">
        <v>243</v>
      </c>
      <c r="G25" s="138" t="s">
        <v>244</v>
      </c>
      <c r="H25" s="140">
        <v>130000</v>
      </c>
      <c r="I25" s="140">
        <v>130000</v>
      </c>
      <c r="J25" s="140"/>
      <c r="K25" s="140"/>
      <c r="L25" s="140">
        <v>130000</v>
      </c>
      <c r="M25" s="138"/>
      <c r="N25" s="140"/>
      <c r="O25" s="140"/>
      <c r="P25" s="140"/>
      <c r="Q25" s="140"/>
      <c r="R25" s="140"/>
      <c r="S25" s="140"/>
      <c r="T25" s="140"/>
      <c r="U25" s="140"/>
      <c r="V25" s="140"/>
      <c r="W25" s="140"/>
    </row>
    <row r="26" ht="53.25" customHeight="1" outlineLevel="1" spans="1:23">
      <c r="A26" s="138" t="s">
        <v>72</v>
      </c>
      <c r="B26" s="138" t="s">
        <v>245</v>
      </c>
      <c r="C26" s="138" t="s">
        <v>246</v>
      </c>
      <c r="D26" s="138" t="s">
        <v>104</v>
      </c>
      <c r="E26" s="138" t="s">
        <v>105</v>
      </c>
      <c r="F26" s="138" t="s">
        <v>247</v>
      </c>
      <c r="G26" s="138" t="s">
        <v>248</v>
      </c>
      <c r="H26" s="140">
        <v>40000</v>
      </c>
      <c r="I26" s="140">
        <v>40000</v>
      </c>
      <c r="J26" s="140"/>
      <c r="K26" s="140"/>
      <c r="L26" s="140">
        <v>40000</v>
      </c>
      <c r="M26" s="138"/>
      <c r="N26" s="140"/>
      <c r="O26" s="140"/>
      <c r="P26" s="140"/>
      <c r="Q26" s="140"/>
      <c r="R26" s="140"/>
      <c r="S26" s="140"/>
      <c r="T26" s="140"/>
      <c r="U26" s="140"/>
      <c r="V26" s="140"/>
      <c r="W26" s="140"/>
    </row>
    <row r="27" ht="53.25" customHeight="1" outlineLevel="1" spans="1:23">
      <c r="A27" s="138" t="s">
        <v>72</v>
      </c>
      <c r="B27" s="138" t="s">
        <v>245</v>
      </c>
      <c r="C27" s="138" t="s">
        <v>246</v>
      </c>
      <c r="D27" s="138" t="s">
        <v>104</v>
      </c>
      <c r="E27" s="138" t="s">
        <v>105</v>
      </c>
      <c r="F27" s="138" t="s">
        <v>249</v>
      </c>
      <c r="G27" s="138" t="s">
        <v>250</v>
      </c>
      <c r="H27" s="140">
        <v>14585</v>
      </c>
      <c r="I27" s="140">
        <v>14585</v>
      </c>
      <c r="J27" s="140"/>
      <c r="K27" s="140"/>
      <c r="L27" s="140">
        <v>14585</v>
      </c>
      <c r="M27" s="138"/>
      <c r="N27" s="140"/>
      <c r="O27" s="140"/>
      <c r="P27" s="140"/>
      <c r="Q27" s="140"/>
      <c r="R27" s="140"/>
      <c r="S27" s="140"/>
      <c r="T27" s="140"/>
      <c r="U27" s="140"/>
      <c r="V27" s="140"/>
      <c r="W27" s="140"/>
    </row>
    <row r="28" ht="53.25" customHeight="1" outlineLevel="1" spans="1:23">
      <c r="A28" s="138" t="s">
        <v>72</v>
      </c>
      <c r="B28" s="138" t="s">
        <v>251</v>
      </c>
      <c r="C28" s="138" t="s">
        <v>252</v>
      </c>
      <c r="D28" s="138" t="s">
        <v>112</v>
      </c>
      <c r="E28" s="138" t="s">
        <v>113</v>
      </c>
      <c r="F28" s="138" t="s">
        <v>247</v>
      </c>
      <c r="G28" s="138" t="s">
        <v>248</v>
      </c>
      <c r="H28" s="140">
        <v>19000</v>
      </c>
      <c r="I28" s="140">
        <v>19000</v>
      </c>
      <c r="J28" s="140"/>
      <c r="K28" s="140"/>
      <c r="L28" s="140">
        <v>19000</v>
      </c>
      <c r="M28" s="138"/>
      <c r="N28" s="140"/>
      <c r="O28" s="140"/>
      <c r="P28" s="140"/>
      <c r="Q28" s="140"/>
      <c r="R28" s="140"/>
      <c r="S28" s="140"/>
      <c r="T28" s="140"/>
      <c r="U28" s="140"/>
      <c r="V28" s="140"/>
      <c r="W28" s="140"/>
    </row>
    <row r="29" ht="53.25" customHeight="1" outlineLevel="1" spans="1:23">
      <c r="A29" s="138" t="s">
        <v>72</v>
      </c>
      <c r="B29" s="138" t="s">
        <v>253</v>
      </c>
      <c r="C29" s="138" t="s">
        <v>254</v>
      </c>
      <c r="D29" s="138" t="s">
        <v>104</v>
      </c>
      <c r="E29" s="138" t="s">
        <v>105</v>
      </c>
      <c r="F29" s="138" t="s">
        <v>255</v>
      </c>
      <c r="G29" s="138" t="s">
        <v>256</v>
      </c>
      <c r="H29" s="140">
        <v>275400</v>
      </c>
      <c r="I29" s="140">
        <v>275400</v>
      </c>
      <c r="J29" s="140"/>
      <c r="K29" s="140"/>
      <c r="L29" s="140">
        <v>275400</v>
      </c>
      <c r="M29" s="138"/>
      <c r="N29" s="140"/>
      <c r="O29" s="140"/>
      <c r="P29" s="140"/>
      <c r="Q29" s="140"/>
      <c r="R29" s="140"/>
      <c r="S29" s="140"/>
      <c r="T29" s="140"/>
      <c r="U29" s="140"/>
      <c r="V29" s="140"/>
      <c r="W29" s="140"/>
    </row>
    <row r="30" ht="53.25" customHeight="1" outlineLevel="1" spans="1:23">
      <c r="A30" s="138" t="s">
        <v>72</v>
      </c>
      <c r="B30" s="138" t="s">
        <v>257</v>
      </c>
      <c r="C30" s="138" t="s">
        <v>258</v>
      </c>
      <c r="D30" s="138" t="s">
        <v>118</v>
      </c>
      <c r="E30" s="138" t="s">
        <v>119</v>
      </c>
      <c r="F30" s="138" t="s">
        <v>259</v>
      </c>
      <c r="G30" s="138" t="s">
        <v>260</v>
      </c>
      <c r="H30" s="140">
        <v>15583.8</v>
      </c>
      <c r="I30" s="140">
        <v>15583.8</v>
      </c>
      <c r="J30" s="140"/>
      <c r="K30" s="140"/>
      <c r="L30" s="140">
        <v>15583.8</v>
      </c>
      <c r="M30" s="138"/>
      <c r="N30" s="140"/>
      <c r="O30" s="140"/>
      <c r="P30" s="140"/>
      <c r="Q30" s="140"/>
      <c r="R30" s="140"/>
      <c r="S30" s="140"/>
      <c r="T30" s="140"/>
      <c r="U30" s="140"/>
      <c r="V30" s="140"/>
      <c r="W30" s="140"/>
    </row>
    <row r="31" ht="30.75" customHeight="1" spans="1:23">
      <c r="A31" s="144" t="s">
        <v>56</v>
      </c>
      <c r="B31" s="144"/>
      <c r="C31" s="144"/>
      <c r="D31" s="144"/>
      <c r="E31" s="144"/>
      <c r="F31" s="144"/>
      <c r="G31" s="144"/>
      <c r="H31" s="140">
        <v>5135829.42</v>
      </c>
      <c r="I31" s="140">
        <v>5135829.42</v>
      </c>
      <c r="J31" s="140"/>
      <c r="K31" s="140"/>
      <c r="L31" s="140">
        <v>5135829.42</v>
      </c>
      <c r="M31" s="140"/>
      <c r="N31" s="140"/>
      <c r="O31" s="140"/>
      <c r="P31" s="140"/>
      <c r="Q31" s="140"/>
      <c r="R31" s="140"/>
      <c r="S31" s="140"/>
      <c r="T31" s="140"/>
      <c r="U31" s="140"/>
      <c r="V31" s="140"/>
      <c r="W31" s="140"/>
    </row>
  </sheetData>
  <mergeCells count="32">
    <mergeCell ref="T1:W1"/>
    <mergeCell ref="A2:W2"/>
    <mergeCell ref="A3:G3"/>
    <mergeCell ref="T3:W3"/>
    <mergeCell ref="H4:W4"/>
    <mergeCell ref="I5:M5"/>
    <mergeCell ref="N5:P5"/>
    <mergeCell ref="R5:W5"/>
    <mergeCell ref="A31:G3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W23"/>
  <sheetViews>
    <sheetView showZeros="0" workbookViewId="0">
      <selection activeCell="X4" sqref="X4"/>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8.28571428571429"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4" t="s">
        <v>261</v>
      </c>
      <c r="B1" s="134"/>
      <c r="C1" s="134"/>
      <c r="D1" s="134"/>
      <c r="E1" s="134"/>
      <c r="F1" s="134"/>
      <c r="G1" s="134"/>
      <c r="H1" s="134"/>
      <c r="I1" s="134"/>
      <c r="J1" s="134"/>
      <c r="K1" s="134"/>
      <c r="L1" s="134"/>
      <c r="M1" s="134"/>
      <c r="N1" s="134"/>
      <c r="O1" s="134"/>
      <c r="P1" s="134"/>
      <c r="Q1" s="134"/>
      <c r="R1" s="134"/>
      <c r="S1" s="134"/>
      <c r="T1" s="134"/>
      <c r="U1" s="134"/>
      <c r="V1" s="134"/>
      <c r="W1" s="134"/>
    </row>
    <row r="2" ht="26.25" customHeight="1" spans="1:23">
      <c r="A2" s="130" t="s">
        <v>262</v>
      </c>
      <c r="B2" s="130"/>
      <c r="C2" s="130" t="s">
        <v>85</v>
      </c>
      <c r="D2" s="130"/>
      <c r="E2" s="130"/>
      <c r="F2" s="130"/>
      <c r="G2" s="130"/>
      <c r="H2" s="130"/>
      <c r="I2" s="130"/>
      <c r="J2" s="130"/>
      <c r="K2" s="130"/>
      <c r="L2" s="130"/>
      <c r="M2" s="130"/>
      <c r="N2" s="130"/>
      <c r="O2" s="130"/>
      <c r="P2" s="130"/>
      <c r="Q2" s="130"/>
      <c r="R2" s="130"/>
      <c r="S2" s="130"/>
      <c r="T2" s="130"/>
      <c r="U2" s="130"/>
      <c r="V2" s="130"/>
      <c r="W2" s="130"/>
    </row>
    <row r="3" ht="18.75" customHeight="1" spans="1:23">
      <c r="A3" s="135" t="str">
        <f>"单位名称："&amp;"中国共产党陇川县委员会办公室"</f>
        <v>单位名称：中国共产党陇川县委员会办公室</v>
      </c>
      <c r="B3" s="135"/>
      <c r="C3" s="135"/>
      <c r="D3" s="135"/>
      <c r="E3" s="135"/>
      <c r="F3" s="135"/>
      <c r="G3" s="135"/>
      <c r="H3" s="136"/>
      <c r="I3" s="136"/>
      <c r="J3" s="136"/>
      <c r="K3" s="136"/>
      <c r="L3" s="136"/>
      <c r="M3" s="136"/>
      <c r="N3" s="136"/>
      <c r="O3" s="136"/>
      <c r="P3" s="136"/>
      <c r="Q3" s="136"/>
      <c r="R3" s="136"/>
      <c r="S3" s="136"/>
      <c r="T3" s="136"/>
      <c r="U3" s="136"/>
      <c r="V3" s="134" t="s">
        <v>53</v>
      </c>
      <c r="W3" s="134"/>
    </row>
    <row r="4" ht="26.25" customHeight="1" spans="1:23">
      <c r="A4" s="137" t="s">
        <v>263</v>
      </c>
      <c r="B4" s="137" t="s">
        <v>193</v>
      </c>
      <c r="C4" s="137" t="s">
        <v>194</v>
      </c>
      <c r="D4" s="137" t="s">
        <v>264</v>
      </c>
      <c r="E4" s="137" t="s">
        <v>195</v>
      </c>
      <c r="F4" s="137" t="s">
        <v>196</v>
      </c>
      <c r="G4" s="137" t="s">
        <v>265</v>
      </c>
      <c r="H4" s="137" t="s">
        <v>266</v>
      </c>
      <c r="I4" s="137" t="s">
        <v>56</v>
      </c>
      <c r="J4" s="137" t="s">
        <v>267</v>
      </c>
      <c r="K4" s="137"/>
      <c r="L4" s="137"/>
      <c r="M4" s="137"/>
      <c r="N4" s="137" t="s">
        <v>205</v>
      </c>
      <c r="O4" s="137"/>
      <c r="P4" s="137"/>
      <c r="Q4" s="137" t="s">
        <v>63</v>
      </c>
      <c r="R4" s="137" t="s">
        <v>77</v>
      </c>
      <c r="S4" s="137"/>
      <c r="T4" s="137"/>
      <c r="U4" s="137"/>
      <c r="V4" s="137"/>
      <c r="W4" s="137"/>
    </row>
    <row r="5" ht="26.25" customHeight="1" spans="1:23">
      <c r="A5" s="137"/>
      <c r="B5" s="137"/>
      <c r="C5" s="137"/>
      <c r="D5" s="137"/>
      <c r="E5" s="137"/>
      <c r="F5" s="137"/>
      <c r="G5" s="137"/>
      <c r="H5" s="137"/>
      <c r="I5" s="137"/>
      <c r="J5" s="137" t="s">
        <v>60</v>
      </c>
      <c r="K5" s="137"/>
      <c r="L5" s="137" t="s">
        <v>61</v>
      </c>
      <c r="M5" s="137" t="s">
        <v>62</v>
      </c>
      <c r="N5" s="137" t="s">
        <v>60</v>
      </c>
      <c r="O5" s="137" t="s">
        <v>61</v>
      </c>
      <c r="P5" s="137" t="s">
        <v>62</v>
      </c>
      <c r="Q5" s="137"/>
      <c r="R5" s="137" t="s">
        <v>59</v>
      </c>
      <c r="S5" s="137" t="s">
        <v>66</v>
      </c>
      <c r="T5" s="137" t="s">
        <v>67</v>
      </c>
      <c r="U5" s="137" t="s">
        <v>68</v>
      </c>
      <c r="V5" s="137" t="s">
        <v>69</v>
      </c>
      <c r="W5" s="137" t="s">
        <v>70</v>
      </c>
    </row>
    <row r="6" ht="26.25" customHeight="1" spans="1:23">
      <c r="A6" s="137"/>
      <c r="B6" s="137"/>
      <c r="C6" s="137"/>
      <c r="D6" s="137"/>
      <c r="E6" s="137"/>
      <c r="F6" s="137"/>
      <c r="G6" s="137"/>
      <c r="H6" s="137"/>
      <c r="I6" s="137"/>
      <c r="J6" s="137" t="s">
        <v>59</v>
      </c>
      <c r="K6" s="137" t="s">
        <v>268</v>
      </c>
      <c r="L6" s="137"/>
      <c r="M6" s="137"/>
      <c r="N6" s="137"/>
      <c r="O6" s="137"/>
      <c r="P6" s="137"/>
      <c r="Q6" s="137"/>
      <c r="R6" s="137"/>
      <c r="S6" s="137"/>
      <c r="T6" s="137"/>
      <c r="U6" s="137"/>
      <c r="V6" s="137"/>
      <c r="W6" s="137"/>
    </row>
    <row r="7" ht="18.75" customHeight="1" spans="1:23">
      <c r="A7" s="137" t="s">
        <v>85</v>
      </c>
      <c r="B7" s="137" t="s">
        <v>86</v>
      </c>
      <c r="C7" s="137" t="s">
        <v>87</v>
      </c>
      <c r="D7" s="137" t="s">
        <v>88</v>
      </c>
      <c r="E7" s="137" t="s">
        <v>89</v>
      </c>
      <c r="F7" s="137" t="s">
        <v>90</v>
      </c>
      <c r="G7" s="137" t="s">
        <v>91</v>
      </c>
      <c r="H7" s="137" t="s">
        <v>92</v>
      </c>
      <c r="I7" s="137" t="s">
        <v>93</v>
      </c>
      <c r="J7" s="137" t="s">
        <v>94</v>
      </c>
      <c r="K7" s="137" t="s">
        <v>95</v>
      </c>
      <c r="L7" s="137" t="s">
        <v>96</v>
      </c>
      <c r="M7" s="137" t="s">
        <v>97</v>
      </c>
      <c r="N7" s="137" t="s">
        <v>98</v>
      </c>
      <c r="O7" s="137" t="s">
        <v>99</v>
      </c>
      <c r="P7" s="137" t="s">
        <v>207</v>
      </c>
      <c r="Q7" s="137" t="s">
        <v>208</v>
      </c>
      <c r="R7" s="137" t="s">
        <v>209</v>
      </c>
      <c r="S7" s="137" t="s">
        <v>210</v>
      </c>
      <c r="T7" s="137" t="s">
        <v>211</v>
      </c>
      <c r="U7" s="137" t="s">
        <v>212</v>
      </c>
      <c r="V7" s="137" t="s">
        <v>213</v>
      </c>
      <c r="W7" s="137" t="s">
        <v>214</v>
      </c>
    </row>
    <row r="8" ht="52.5" customHeight="1" spans="1:23">
      <c r="A8" s="138"/>
      <c r="B8" s="138"/>
      <c r="C8" s="138" t="s">
        <v>269</v>
      </c>
      <c r="D8" s="138"/>
      <c r="E8" s="138"/>
      <c r="F8" s="138"/>
      <c r="G8" s="138"/>
      <c r="H8" s="138"/>
      <c r="I8" s="140">
        <v>30000</v>
      </c>
      <c r="J8" s="140"/>
      <c r="K8" s="140"/>
      <c r="L8" s="140"/>
      <c r="M8" s="140"/>
      <c r="N8" s="138"/>
      <c r="O8" s="138"/>
      <c r="P8" s="138"/>
      <c r="Q8" s="140"/>
      <c r="R8" s="140">
        <v>30000</v>
      </c>
      <c r="S8" s="140"/>
      <c r="T8" s="140"/>
      <c r="U8" s="140"/>
      <c r="V8" s="140"/>
      <c r="W8" s="140">
        <v>30000</v>
      </c>
    </row>
    <row r="9" ht="52.5" customHeight="1" outlineLevel="1" spans="1:23">
      <c r="A9" s="138" t="s">
        <v>270</v>
      </c>
      <c r="B9" s="138" t="s">
        <v>271</v>
      </c>
      <c r="C9" s="138" t="s">
        <v>269</v>
      </c>
      <c r="D9" s="138" t="s">
        <v>72</v>
      </c>
      <c r="E9" s="138" t="s">
        <v>104</v>
      </c>
      <c r="F9" s="138" t="s">
        <v>105</v>
      </c>
      <c r="G9" s="138" t="s">
        <v>249</v>
      </c>
      <c r="H9" s="138" t="s">
        <v>250</v>
      </c>
      <c r="I9" s="140">
        <v>30000</v>
      </c>
      <c r="J9" s="140"/>
      <c r="K9" s="140"/>
      <c r="L9" s="140"/>
      <c r="M9" s="140"/>
      <c r="N9" s="138"/>
      <c r="O9" s="138"/>
      <c r="P9" s="138"/>
      <c r="Q9" s="140"/>
      <c r="R9" s="140">
        <v>30000</v>
      </c>
      <c r="S9" s="140"/>
      <c r="T9" s="140"/>
      <c r="U9" s="140"/>
      <c r="V9" s="140"/>
      <c r="W9" s="140">
        <v>30000</v>
      </c>
    </row>
    <row r="10" ht="52.5" customHeight="1" spans="1:23">
      <c r="A10" s="138"/>
      <c r="B10" s="138"/>
      <c r="C10" s="138" t="s">
        <v>272</v>
      </c>
      <c r="D10" s="138"/>
      <c r="E10" s="138"/>
      <c r="F10" s="138"/>
      <c r="G10" s="138"/>
      <c r="H10" s="138"/>
      <c r="I10" s="140">
        <v>100000</v>
      </c>
      <c r="J10" s="140">
        <v>100000</v>
      </c>
      <c r="K10" s="140">
        <v>100000</v>
      </c>
      <c r="L10" s="140"/>
      <c r="M10" s="140"/>
      <c r="N10" s="138"/>
      <c r="O10" s="138"/>
      <c r="P10" s="138"/>
      <c r="Q10" s="140"/>
      <c r="R10" s="140"/>
      <c r="S10" s="140"/>
      <c r="T10" s="140"/>
      <c r="U10" s="140"/>
      <c r="V10" s="140"/>
      <c r="W10" s="140"/>
    </row>
    <row r="11" ht="52.5" customHeight="1" outlineLevel="1" spans="1:23">
      <c r="A11" s="138" t="s">
        <v>270</v>
      </c>
      <c r="B11" s="138" t="s">
        <v>273</v>
      </c>
      <c r="C11" s="138" t="s">
        <v>272</v>
      </c>
      <c r="D11" s="138" t="s">
        <v>72</v>
      </c>
      <c r="E11" s="138" t="s">
        <v>106</v>
      </c>
      <c r="F11" s="138" t="s">
        <v>107</v>
      </c>
      <c r="G11" s="138" t="s">
        <v>274</v>
      </c>
      <c r="H11" s="138" t="s">
        <v>275</v>
      </c>
      <c r="I11" s="140">
        <v>100000</v>
      </c>
      <c r="J11" s="140">
        <v>100000</v>
      </c>
      <c r="K11" s="140">
        <v>100000</v>
      </c>
      <c r="L11" s="140"/>
      <c r="M11" s="140"/>
      <c r="N11" s="138"/>
      <c r="O11" s="138"/>
      <c r="P11" s="138"/>
      <c r="Q11" s="140"/>
      <c r="R11" s="140"/>
      <c r="S11" s="140"/>
      <c r="T11" s="140"/>
      <c r="U11" s="140"/>
      <c r="V11" s="140"/>
      <c r="W11" s="140"/>
    </row>
    <row r="12" ht="52.5" customHeight="1" spans="1:23">
      <c r="A12" s="138"/>
      <c r="B12" s="138"/>
      <c r="C12" s="138" t="s">
        <v>182</v>
      </c>
      <c r="D12" s="138"/>
      <c r="E12" s="138"/>
      <c r="F12" s="138"/>
      <c r="G12" s="138"/>
      <c r="H12" s="138"/>
      <c r="I12" s="140">
        <v>400000</v>
      </c>
      <c r="J12" s="140">
        <v>400000</v>
      </c>
      <c r="K12" s="140">
        <v>400000</v>
      </c>
      <c r="L12" s="140"/>
      <c r="M12" s="140"/>
      <c r="N12" s="138"/>
      <c r="O12" s="138"/>
      <c r="P12" s="138"/>
      <c r="Q12" s="140"/>
      <c r="R12" s="140"/>
      <c r="S12" s="140"/>
      <c r="T12" s="140"/>
      <c r="U12" s="140"/>
      <c r="V12" s="140"/>
      <c r="W12" s="140"/>
    </row>
    <row r="13" ht="52.5" customHeight="1" outlineLevel="1" spans="1:23">
      <c r="A13" s="138" t="s">
        <v>270</v>
      </c>
      <c r="B13" s="138" t="s">
        <v>276</v>
      </c>
      <c r="C13" s="138" t="s">
        <v>182</v>
      </c>
      <c r="D13" s="138" t="s">
        <v>72</v>
      </c>
      <c r="E13" s="138" t="s">
        <v>106</v>
      </c>
      <c r="F13" s="138" t="s">
        <v>107</v>
      </c>
      <c r="G13" s="138" t="s">
        <v>249</v>
      </c>
      <c r="H13" s="138" t="s">
        <v>250</v>
      </c>
      <c r="I13" s="140">
        <v>100000</v>
      </c>
      <c r="J13" s="140">
        <v>100000</v>
      </c>
      <c r="K13" s="140">
        <v>100000</v>
      </c>
      <c r="L13" s="140"/>
      <c r="M13" s="140"/>
      <c r="N13" s="138"/>
      <c r="O13" s="138"/>
      <c r="P13" s="138"/>
      <c r="Q13" s="140"/>
      <c r="R13" s="140"/>
      <c r="S13" s="140"/>
      <c r="T13" s="140"/>
      <c r="U13" s="140"/>
      <c r="V13" s="140"/>
      <c r="W13" s="140"/>
    </row>
    <row r="14" ht="52.5" customHeight="1" outlineLevel="1" spans="1:23">
      <c r="A14" s="138" t="s">
        <v>270</v>
      </c>
      <c r="B14" s="138" t="s">
        <v>276</v>
      </c>
      <c r="C14" s="138" t="s">
        <v>182</v>
      </c>
      <c r="D14" s="138" t="s">
        <v>72</v>
      </c>
      <c r="E14" s="138" t="s">
        <v>106</v>
      </c>
      <c r="F14" s="138" t="s">
        <v>107</v>
      </c>
      <c r="G14" s="138" t="s">
        <v>277</v>
      </c>
      <c r="H14" s="138" t="s">
        <v>278</v>
      </c>
      <c r="I14" s="140">
        <v>20000</v>
      </c>
      <c r="J14" s="140">
        <v>20000</v>
      </c>
      <c r="K14" s="140">
        <v>20000</v>
      </c>
      <c r="L14" s="140"/>
      <c r="M14" s="140"/>
      <c r="N14" s="138"/>
      <c r="O14" s="138"/>
      <c r="P14" s="138"/>
      <c r="Q14" s="140"/>
      <c r="R14" s="140"/>
      <c r="S14" s="140"/>
      <c r="T14" s="140"/>
      <c r="U14" s="140"/>
      <c r="V14" s="140"/>
      <c r="W14" s="140"/>
    </row>
    <row r="15" ht="52.5" customHeight="1" outlineLevel="1" spans="1:23">
      <c r="A15" s="138" t="s">
        <v>270</v>
      </c>
      <c r="B15" s="138" t="s">
        <v>276</v>
      </c>
      <c r="C15" s="138" t="s">
        <v>182</v>
      </c>
      <c r="D15" s="138" t="s">
        <v>72</v>
      </c>
      <c r="E15" s="138" t="s">
        <v>106</v>
      </c>
      <c r="F15" s="138" t="s">
        <v>107</v>
      </c>
      <c r="G15" s="138" t="s">
        <v>274</v>
      </c>
      <c r="H15" s="138" t="s">
        <v>275</v>
      </c>
      <c r="I15" s="140">
        <v>20000</v>
      </c>
      <c r="J15" s="140">
        <v>20000</v>
      </c>
      <c r="K15" s="140">
        <v>20000</v>
      </c>
      <c r="L15" s="140"/>
      <c r="M15" s="140"/>
      <c r="N15" s="138"/>
      <c r="O15" s="138"/>
      <c r="P15" s="138"/>
      <c r="Q15" s="140"/>
      <c r="R15" s="140"/>
      <c r="S15" s="140"/>
      <c r="T15" s="140"/>
      <c r="U15" s="140"/>
      <c r="V15" s="140"/>
      <c r="W15" s="140"/>
    </row>
    <row r="16" ht="52.5" customHeight="1" outlineLevel="1" spans="1:23">
      <c r="A16" s="138" t="s">
        <v>270</v>
      </c>
      <c r="B16" s="138" t="s">
        <v>276</v>
      </c>
      <c r="C16" s="138" t="s">
        <v>182</v>
      </c>
      <c r="D16" s="138" t="s">
        <v>72</v>
      </c>
      <c r="E16" s="138" t="s">
        <v>106</v>
      </c>
      <c r="F16" s="138" t="s">
        <v>107</v>
      </c>
      <c r="G16" s="138" t="s">
        <v>279</v>
      </c>
      <c r="H16" s="138" t="s">
        <v>187</v>
      </c>
      <c r="I16" s="140">
        <v>30000</v>
      </c>
      <c r="J16" s="140">
        <v>30000</v>
      </c>
      <c r="K16" s="140">
        <v>30000</v>
      </c>
      <c r="L16" s="140"/>
      <c r="M16" s="140"/>
      <c r="N16" s="138"/>
      <c r="O16" s="138"/>
      <c r="P16" s="138"/>
      <c r="Q16" s="140"/>
      <c r="R16" s="140"/>
      <c r="S16" s="140"/>
      <c r="T16" s="140"/>
      <c r="U16" s="140"/>
      <c r="V16" s="140"/>
      <c r="W16" s="140"/>
    </row>
    <row r="17" ht="52.5" customHeight="1" outlineLevel="1" spans="1:23">
      <c r="A17" s="138" t="s">
        <v>270</v>
      </c>
      <c r="B17" s="138" t="s">
        <v>276</v>
      </c>
      <c r="C17" s="138" t="s">
        <v>182</v>
      </c>
      <c r="D17" s="138" t="s">
        <v>72</v>
      </c>
      <c r="E17" s="138" t="s">
        <v>106</v>
      </c>
      <c r="F17" s="138" t="s">
        <v>107</v>
      </c>
      <c r="G17" s="138" t="s">
        <v>280</v>
      </c>
      <c r="H17" s="138" t="s">
        <v>281</v>
      </c>
      <c r="I17" s="140">
        <v>40000</v>
      </c>
      <c r="J17" s="140">
        <v>40000</v>
      </c>
      <c r="K17" s="140">
        <v>40000</v>
      </c>
      <c r="L17" s="140"/>
      <c r="M17" s="140"/>
      <c r="N17" s="138"/>
      <c r="O17" s="138"/>
      <c r="P17" s="138"/>
      <c r="Q17" s="140"/>
      <c r="R17" s="140"/>
      <c r="S17" s="140"/>
      <c r="T17" s="140"/>
      <c r="U17" s="140"/>
      <c r="V17" s="140"/>
      <c r="W17" s="140"/>
    </row>
    <row r="18" ht="52.5" customHeight="1" outlineLevel="1" spans="1:23">
      <c r="A18" s="138" t="s">
        <v>270</v>
      </c>
      <c r="B18" s="138" t="s">
        <v>276</v>
      </c>
      <c r="C18" s="138" t="s">
        <v>182</v>
      </c>
      <c r="D18" s="138" t="s">
        <v>72</v>
      </c>
      <c r="E18" s="138" t="s">
        <v>106</v>
      </c>
      <c r="F18" s="138" t="s">
        <v>107</v>
      </c>
      <c r="G18" s="138" t="s">
        <v>282</v>
      </c>
      <c r="H18" s="138" t="s">
        <v>283</v>
      </c>
      <c r="I18" s="140">
        <v>130000</v>
      </c>
      <c r="J18" s="140">
        <v>130000</v>
      </c>
      <c r="K18" s="140">
        <v>130000</v>
      </c>
      <c r="L18" s="140"/>
      <c r="M18" s="140"/>
      <c r="N18" s="138"/>
      <c r="O18" s="138"/>
      <c r="P18" s="138"/>
      <c r="Q18" s="140"/>
      <c r="R18" s="140"/>
      <c r="S18" s="140"/>
      <c r="T18" s="140"/>
      <c r="U18" s="140"/>
      <c r="V18" s="140"/>
      <c r="W18" s="140"/>
    </row>
    <row r="19" ht="52.5" customHeight="1" outlineLevel="1" spans="1:23">
      <c r="A19" s="138" t="s">
        <v>270</v>
      </c>
      <c r="B19" s="138" t="s">
        <v>276</v>
      </c>
      <c r="C19" s="138" t="s">
        <v>182</v>
      </c>
      <c r="D19" s="138" t="s">
        <v>72</v>
      </c>
      <c r="E19" s="138" t="s">
        <v>106</v>
      </c>
      <c r="F19" s="138" t="s">
        <v>107</v>
      </c>
      <c r="G19" s="138" t="s">
        <v>284</v>
      </c>
      <c r="H19" s="138" t="s">
        <v>285</v>
      </c>
      <c r="I19" s="140">
        <v>40000</v>
      </c>
      <c r="J19" s="140">
        <v>40000</v>
      </c>
      <c r="K19" s="140">
        <v>40000</v>
      </c>
      <c r="L19" s="140"/>
      <c r="M19" s="140"/>
      <c r="N19" s="138"/>
      <c r="O19" s="138"/>
      <c r="P19" s="138"/>
      <c r="Q19" s="140"/>
      <c r="R19" s="140"/>
      <c r="S19" s="140"/>
      <c r="T19" s="140"/>
      <c r="U19" s="140"/>
      <c r="V19" s="140"/>
      <c r="W19" s="140"/>
    </row>
    <row r="20" ht="52.5" customHeight="1" outlineLevel="1" spans="1:23">
      <c r="A20" s="138" t="s">
        <v>270</v>
      </c>
      <c r="B20" s="138" t="s">
        <v>276</v>
      </c>
      <c r="C20" s="138" t="s">
        <v>182</v>
      </c>
      <c r="D20" s="138" t="s">
        <v>72</v>
      </c>
      <c r="E20" s="138" t="s">
        <v>106</v>
      </c>
      <c r="F20" s="138" t="s">
        <v>107</v>
      </c>
      <c r="G20" s="138" t="s">
        <v>286</v>
      </c>
      <c r="H20" s="138" t="s">
        <v>287</v>
      </c>
      <c r="I20" s="140">
        <v>20000</v>
      </c>
      <c r="J20" s="140">
        <v>20000</v>
      </c>
      <c r="K20" s="140">
        <v>20000</v>
      </c>
      <c r="L20" s="140"/>
      <c r="M20" s="140"/>
      <c r="N20" s="138"/>
      <c r="O20" s="138"/>
      <c r="P20" s="138"/>
      <c r="Q20" s="140"/>
      <c r="R20" s="140"/>
      <c r="S20" s="140"/>
      <c r="T20" s="140"/>
      <c r="U20" s="140"/>
      <c r="V20" s="140"/>
      <c r="W20" s="140"/>
    </row>
    <row r="21" ht="52.5" customHeight="1" spans="1:23">
      <c r="A21" s="138"/>
      <c r="B21" s="138"/>
      <c r="C21" s="138" t="s">
        <v>288</v>
      </c>
      <c r="D21" s="138"/>
      <c r="E21" s="138"/>
      <c r="F21" s="138"/>
      <c r="G21" s="138"/>
      <c r="H21" s="138"/>
      <c r="I21" s="140">
        <v>950000</v>
      </c>
      <c r="J21" s="140">
        <v>950000</v>
      </c>
      <c r="K21" s="140">
        <v>950000</v>
      </c>
      <c r="L21" s="140"/>
      <c r="M21" s="140"/>
      <c r="N21" s="138"/>
      <c r="O21" s="138"/>
      <c r="P21" s="138"/>
      <c r="Q21" s="140"/>
      <c r="R21" s="140"/>
      <c r="S21" s="140"/>
      <c r="T21" s="140"/>
      <c r="U21" s="140"/>
      <c r="V21" s="140"/>
      <c r="W21" s="140"/>
    </row>
    <row r="22" ht="52.5" customHeight="1" outlineLevel="1" spans="1:23">
      <c r="A22" s="138" t="s">
        <v>270</v>
      </c>
      <c r="B22" s="138" t="s">
        <v>289</v>
      </c>
      <c r="C22" s="138" t="s">
        <v>288</v>
      </c>
      <c r="D22" s="138" t="s">
        <v>72</v>
      </c>
      <c r="E22" s="138" t="s">
        <v>106</v>
      </c>
      <c r="F22" s="138" t="s">
        <v>107</v>
      </c>
      <c r="G22" s="138" t="s">
        <v>249</v>
      </c>
      <c r="H22" s="138" t="s">
        <v>250</v>
      </c>
      <c r="I22" s="140">
        <v>950000</v>
      </c>
      <c r="J22" s="140">
        <v>950000</v>
      </c>
      <c r="K22" s="140">
        <v>950000</v>
      </c>
      <c r="L22" s="140"/>
      <c r="M22" s="140"/>
      <c r="N22" s="138"/>
      <c r="O22" s="138"/>
      <c r="P22" s="138"/>
      <c r="Q22" s="140"/>
      <c r="R22" s="140"/>
      <c r="S22" s="140"/>
      <c r="T22" s="140"/>
      <c r="U22" s="140"/>
      <c r="V22" s="140"/>
      <c r="W22" s="140"/>
    </row>
    <row r="23" ht="30" customHeight="1" spans="1:23">
      <c r="A23" s="139" t="s">
        <v>56</v>
      </c>
      <c r="B23" s="139"/>
      <c r="C23" s="139"/>
      <c r="D23" s="139"/>
      <c r="E23" s="139"/>
      <c r="F23" s="139"/>
      <c r="G23" s="139"/>
      <c r="H23" s="139"/>
      <c r="I23" s="140">
        <v>1480000</v>
      </c>
      <c r="J23" s="140">
        <v>1450000</v>
      </c>
      <c r="K23" s="140">
        <v>1450000</v>
      </c>
      <c r="L23" s="140"/>
      <c r="M23" s="140"/>
      <c r="N23" s="140"/>
      <c r="O23" s="140"/>
      <c r="P23" s="140"/>
      <c r="Q23" s="140"/>
      <c r="R23" s="140">
        <v>30000</v>
      </c>
      <c r="S23" s="140"/>
      <c r="T23" s="140"/>
      <c r="U23" s="140"/>
      <c r="V23" s="140"/>
      <c r="W23" s="140">
        <v>30000</v>
      </c>
    </row>
  </sheetData>
  <mergeCells count="30">
    <mergeCell ref="A1:W1"/>
    <mergeCell ref="A2:W2"/>
    <mergeCell ref="A3:G3"/>
    <mergeCell ref="V3:W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J18"/>
  <sheetViews>
    <sheetView showZeros="0" workbookViewId="0">
      <selection activeCell="N6" sqref="N6"/>
    </sheetView>
  </sheetViews>
  <sheetFormatPr defaultColWidth="10.2857142857143" defaultRowHeight="15" customHeight="1"/>
  <cols>
    <col min="1" max="1" width="14.2857142857143" customWidth="1"/>
    <col min="2" max="2" width="44.7142857142857" customWidth="1"/>
    <col min="3" max="9" width="14.2857142857143" customWidth="1"/>
    <col min="10" max="10" width="34.2857142857143" customWidth="1"/>
  </cols>
  <sheetData>
    <row r="1" ht="18.75" customHeight="1" spans="1:10">
      <c r="A1" s="129"/>
      <c r="B1" s="129"/>
      <c r="C1" s="129"/>
      <c r="D1" s="129"/>
      <c r="E1" s="129"/>
      <c r="F1" s="129"/>
      <c r="G1" s="129"/>
      <c r="H1" s="129"/>
      <c r="I1" s="129"/>
      <c r="J1" s="133" t="s">
        <v>290</v>
      </c>
    </row>
    <row r="2" ht="34.5" customHeight="1" spans="1:10">
      <c r="A2" s="130" t="str">
        <f>"2025"&amp;"年项目支出绩效目标表"</f>
        <v>2025年项目支出绩效目标表</v>
      </c>
      <c r="B2" s="130"/>
      <c r="C2" s="130"/>
      <c r="D2" s="130"/>
      <c r="E2" s="130"/>
      <c r="F2" s="130"/>
      <c r="G2" s="130"/>
      <c r="H2" s="130"/>
      <c r="I2" s="130"/>
      <c r="J2" s="130"/>
    </row>
    <row r="3" ht="18.75" customHeight="1" spans="1:10">
      <c r="A3" s="129" t="str">
        <f>"单位名称："&amp;"中国共产党陇川县委员会办公室"</f>
        <v>单位名称：中国共产党陇川县委员会办公室</v>
      </c>
      <c r="B3" s="129"/>
      <c r="C3" s="129"/>
      <c r="D3" s="129"/>
      <c r="E3" s="129"/>
      <c r="F3" s="129"/>
      <c r="G3" s="129"/>
      <c r="H3" s="129"/>
      <c r="I3" s="129"/>
      <c r="J3" s="129"/>
    </row>
    <row r="4" ht="22.5" customHeight="1" spans="1:10">
      <c r="A4" s="131" t="s">
        <v>291</v>
      </c>
      <c r="B4" s="131" t="s">
        <v>292</v>
      </c>
      <c r="C4" s="131" t="s">
        <v>293</v>
      </c>
      <c r="D4" s="131" t="s">
        <v>294</v>
      </c>
      <c r="E4" s="131" t="s">
        <v>295</v>
      </c>
      <c r="F4" s="131" t="s">
        <v>296</v>
      </c>
      <c r="G4" s="131" t="s">
        <v>297</v>
      </c>
      <c r="H4" s="131" t="s">
        <v>298</v>
      </c>
      <c r="I4" s="131" t="s">
        <v>299</v>
      </c>
      <c r="J4" s="131" t="s">
        <v>300</v>
      </c>
    </row>
    <row r="5" ht="22.5" customHeight="1" spans="1:10">
      <c r="A5" s="131" t="s">
        <v>85</v>
      </c>
      <c r="B5" s="131" t="s">
        <v>86</v>
      </c>
      <c r="C5" s="131" t="s">
        <v>87</v>
      </c>
      <c r="D5" s="131" t="s">
        <v>88</v>
      </c>
      <c r="E5" s="131" t="s">
        <v>89</v>
      </c>
      <c r="F5" s="131" t="s">
        <v>90</v>
      </c>
      <c r="G5" s="131" t="s">
        <v>91</v>
      </c>
      <c r="H5" s="131" t="s">
        <v>92</v>
      </c>
      <c r="I5" s="131" t="s">
        <v>93</v>
      </c>
      <c r="J5" s="131" t="s">
        <v>94</v>
      </c>
    </row>
    <row r="6" ht="52.5" customHeight="1" spans="1:10">
      <c r="A6" s="131" t="s">
        <v>72</v>
      </c>
      <c r="B6" s="131"/>
      <c r="C6" s="131"/>
      <c r="D6" s="131"/>
      <c r="E6" s="131"/>
      <c r="F6" s="131"/>
      <c r="G6" s="131"/>
      <c r="H6" s="131"/>
      <c r="I6" s="131"/>
      <c r="J6" s="131"/>
    </row>
    <row r="7" ht="52.5" customHeight="1" spans="1:10">
      <c r="A7" s="132" t="s">
        <v>272</v>
      </c>
      <c r="B7" s="132" t="s">
        <v>301</v>
      </c>
      <c r="C7" s="132" t="s">
        <v>302</v>
      </c>
      <c r="D7" s="132" t="s">
        <v>303</v>
      </c>
      <c r="E7" s="132" t="s">
        <v>304</v>
      </c>
      <c r="F7" s="132" t="s">
        <v>305</v>
      </c>
      <c r="G7" s="131" t="s">
        <v>211</v>
      </c>
      <c r="H7" s="131" t="s">
        <v>306</v>
      </c>
      <c r="I7" s="132" t="s">
        <v>307</v>
      </c>
      <c r="J7" s="132" t="s">
        <v>308</v>
      </c>
    </row>
    <row r="8" ht="52.5" customHeight="1" spans="1:10">
      <c r="A8" s="132" t="s">
        <v>272</v>
      </c>
      <c r="B8" s="132" t="s">
        <v>301</v>
      </c>
      <c r="C8" s="132" t="s">
        <v>309</v>
      </c>
      <c r="D8" s="132" t="s">
        <v>310</v>
      </c>
      <c r="E8" s="132" t="s">
        <v>311</v>
      </c>
      <c r="F8" s="132" t="s">
        <v>305</v>
      </c>
      <c r="G8" s="131" t="s">
        <v>312</v>
      </c>
      <c r="H8" s="131" t="s">
        <v>313</v>
      </c>
      <c r="I8" s="132" t="s">
        <v>314</v>
      </c>
      <c r="J8" s="132" t="s">
        <v>315</v>
      </c>
    </row>
    <row r="9" ht="52.5" customHeight="1" spans="1:10">
      <c r="A9" s="132" t="s">
        <v>272</v>
      </c>
      <c r="B9" s="132" t="s">
        <v>301</v>
      </c>
      <c r="C9" s="132" t="s">
        <v>316</v>
      </c>
      <c r="D9" s="132" t="s">
        <v>317</v>
      </c>
      <c r="E9" s="132" t="s">
        <v>318</v>
      </c>
      <c r="F9" s="132" t="s">
        <v>305</v>
      </c>
      <c r="G9" s="131" t="s">
        <v>319</v>
      </c>
      <c r="H9" s="131" t="s">
        <v>313</v>
      </c>
      <c r="I9" s="132" t="s">
        <v>314</v>
      </c>
      <c r="J9" s="132" t="s">
        <v>320</v>
      </c>
    </row>
    <row r="10" ht="52.5" customHeight="1" spans="1:10">
      <c r="A10" s="132" t="s">
        <v>269</v>
      </c>
      <c r="B10" s="132" t="s">
        <v>321</v>
      </c>
      <c r="C10" s="132" t="s">
        <v>302</v>
      </c>
      <c r="D10" s="132" t="s">
        <v>303</v>
      </c>
      <c r="E10" s="132" t="s">
        <v>322</v>
      </c>
      <c r="F10" s="132" t="s">
        <v>305</v>
      </c>
      <c r="G10" s="131" t="s">
        <v>312</v>
      </c>
      <c r="H10" s="131" t="s">
        <v>313</v>
      </c>
      <c r="I10" s="132" t="s">
        <v>314</v>
      </c>
      <c r="J10" s="132" t="s">
        <v>322</v>
      </c>
    </row>
    <row r="11" ht="52.5" customHeight="1" spans="1:10">
      <c r="A11" s="132" t="s">
        <v>269</v>
      </c>
      <c r="B11" s="132" t="s">
        <v>321</v>
      </c>
      <c r="C11" s="132" t="s">
        <v>309</v>
      </c>
      <c r="D11" s="132" t="s">
        <v>310</v>
      </c>
      <c r="E11" s="132" t="s">
        <v>322</v>
      </c>
      <c r="F11" s="132" t="s">
        <v>305</v>
      </c>
      <c r="G11" s="131" t="s">
        <v>312</v>
      </c>
      <c r="H11" s="131" t="s">
        <v>313</v>
      </c>
      <c r="I11" s="132" t="s">
        <v>314</v>
      </c>
      <c r="J11" s="132" t="s">
        <v>322</v>
      </c>
    </row>
    <row r="12" ht="52.5" customHeight="1" spans="1:10">
      <c r="A12" s="132" t="s">
        <v>269</v>
      </c>
      <c r="B12" s="132" t="s">
        <v>321</v>
      </c>
      <c r="C12" s="132" t="s">
        <v>316</v>
      </c>
      <c r="D12" s="132" t="s">
        <v>317</v>
      </c>
      <c r="E12" s="132" t="s">
        <v>322</v>
      </c>
      <c r="F12" s="132" t="s">
        <v>305</v>
      </c>
      <c r="G12" s="131" t="s">
        <v>323</v>
      </c>
      <c r="H12" s="131" t="s">
        <v>313</v>
      </c>
      <c r="I12" s="132" t="s">
        <v>314</v>
      </c>
      <c r="J12" s="132" t="s">
        <v>322</v>
      </c>
    </row>
    <row r="13" ht="52.5" customHeight="1" spans="1:10">
      <c r="A13" s="132" t="s">
        <v>288</v>
      </c>
      <c r="B13" s="132" t="s">
        <v>324</v>
      </c>
      <c r="C13" s="132" t="s">
        <v>302</v>
      </c>
      <c r="D13" s="132" t="s">
        <v>325</v>
      </c>
      <c r="E13" s="132" t="s">
        <v>326</v>
      </c>
      <c r="F13" s="132" t="s">
        <v>305</v>
      </c>
      <c r="G13" s="131" t="s">
        <v>312</v>
      </c>
      <c r="H13" s="131" t="s">
        <v>313</v>
      </c>
      <c r="I13" s="132" t="s">
        <v>314</v>
      </c>
      <c r="J13" s="132" t="s">
        <v>327</v>
      </c>
    </row>
    <row r="14" ht="52.5" customHeight="1" spans="1:10">
      <c r="A14" s="132" t="s">
        <v>288</v>
      </c>
      <c r="B14" s="132" t="s">
        <v>324</v>
      </c>
      <c r="C14" s="132" t="s">
        <v>309</v>
      </c>
      <c r="D14" s="132" t="s">
        <v>328</v>
      </c>
      <c r="E14" s="132" t="s">
        <v>326</v>
      </c>
      <c r="F14" s="132" t="s">
        <v>305</v>
      </c>
      <c r="G14" s="131" t="s">
        <v>312</v>
      </c>
      <c r="H14" s="131" t="s">
        <v>313</v>
      </c>
      <c r="I14" s="132" t="s">
        <v>314</v>
      </c>
      <c r="J14" s="132" t="s">
        <v>329</v>
      </c>
    </row>
    <row r="15" ht="52.5" customHeight="1" spans="1:10">
      <c r="A15" s="132" t="s">
        <v>288</v>
      </c>
      <c r="B15" s="132" t="s">
        <v>324</v>
      </c>
      <c r="C15" s="132" t="s">
        <v>316</v>
      </c>
      <c r="D15" s="132" t="s">
        <v>317</v>
      </c>
      <c r="E15" s="132" t="s">
        <v>330</v>
      </c>
      <c r="F15" s="132" t="s">
        <v>305</v>
      </c>
      <c r="G15" s="131" t="s">
        <v>323</v>
      </c>
      <c r="H15" s="131" t="s">
        <v>313</v>
      </c>
      <c r="I15" s="132" t="s">
        <v>314</v>
      </c>
      <c r="J15" s="132" t="s">
        <v>331</v>
      </c>
    </row>
    <row r="16" ht="52.5" customHeight="1" spans="1:10">
      <c r="A16" s="132" t="s">
        <v>182</v>
      </c>
      <c r="B16" s="132" t="s">
        <v>332</v>
      </c>
      <c r="C16" s="132" t="s">
        <v>302</v>
      </c>
      <c r="D16" s="132" t="s">
        <v>303</v>
      </c>
      <c r="E16" s="132" t="s">
        <v>333</v>
      </c>
      <c r="F16" s="132" t="s">
        <v>305</v>
      </c>
      <c r="G16" s="131" t="s">
        <v>312</v>
      </c>
      <c r="H16" s="131" t="s">
        <v>313</v>
      </c>
      <c r="I16" s="132" t="s">
        <v>314</v>
      </c>
      <c r="J16" s="132" t="s">
        <v>334</v>
      </c>
    </row>
    <row r="17" ht="52.5" customHeight="1" spans="1:10">
      <c r="A17" s="132" t="s">
        <v>182</v>
      </c>
      <c r="B17" s="132" t="s">
        <v>335</v>
      </c>
      <c r="C17" s="132" t="s">
        <v>309</v>
      </c>
      <c r="D17" s="132" t="s">
        <v>310</v>
      </c>
      <c r="E17" s="132" t="s">
        <v>336</v>
      </c>
      <c r="F17" s="132" t="s">
        <v>305</v>
      </c>
      <c r="G17" s="131" t="s">
        <v>312</v>
      </c>
      <c r="H17" s="131" t="s">
        <v>313</v>
      </c>
      <c r="I17" s="132" t="s">
        <v>314</v>
      </c>
      <c r="J17" s="132" t="s">
        <v>337</v>
      </c>
    </row>
    <row r="18" ht="52.5" customHeight="1" spans="1:10">
      <c r="A18" s="132" t="s">
        <v>182</v>
      </c>
      <c r="B18" s="132" t="s">
        <v>335</v>
      </c>
      <c r="C18" s="132" t="s">
        <v>316</v>
      </c>
      <c r="D18" s="132" t="s">
        <v>317</v>
      </c>
      <c r="E18" s="132" t="s">
        <v>317</v>
      </c>
      <c r="F18" s="132" t="s">
        <v>305</v>
      </c>
      <c r="G18" s="131" t="s">
        <v>323</v>
      </c>
      <c r="H18" s="131" t="s">
        <v>313</v>
      </c>
      <c r="I18" s="132" t="s">
        <v>314</v>
      </c>
      <c r="J18" s="132" t="s">
        <v>338</v>
      </c>
    </row>
  </sheetData>
  <mergeCells count="10">
    <mergeCell ref="A2:J2"/>
    <mergeCell ref="A3:E3"/>
    <mergeCell ref="A7:A9"/>
    <mergeCell ref="A10:A12"/>
    <mergeCell ref="A13:A15"/>
    <mergeCell ref="A16:A18"/>
    <mergeCell ref="B7:B9"/>
    <mergeCell ref="B10:B12"/>
    <mergeCell ref="B13:B15"/>
    <mergeCell ref="B16:B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1.财务收支预算总表</vt:lpstr>
      <vt:lpstr>2.部门收入预算表</vt:lpstr>
      <vt:lpstr>3.部门支出预算表</vt:lpstr>
      <vt:lpstr>4.部门财政拨款收支预算总表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10.部门政府性基金预算支出预算表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2025-04-21T01:44:00Z</dcterms:created>
  <dcterms:modified xsi:type="dcterms:W3CDTF">2025-08-01T08:31:06Z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63EA5B56FAA847E584B92D29B4F49EE6_13</vt:lpwstr>
  </property>
  <property fmtid="{D5CDD505-2E9C-101B-9397-08002B2CF9AE}" pid="3" name="KSOProductBuildVer">
    <vt:lpwstr>2052-12.1.0.18276</vt:lpwstr>
  </property>
</Properties>
</file>