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5" activeTab="8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<sst xmlns="http://schemas.openxmlformats.org/spreadsheetml/2006/main" count="860" uniqueCount="375">
  <si>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</si>
  <si>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</si>
  <si>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</si>
  <si>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</si>
  <si>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</si>
  <si>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</si>
  <si>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</si>
  <si>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</si>
  <si>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</si>
  <si>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</si>
  <si>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</si>
  <si>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</si>
  <si>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</si>
  <si>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</si>
  <si>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</si>
  <si>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</si>
  <si>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</si>
  <si>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</si>
  <si>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</si>
  <si>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</si>
  <si>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</si>
  <si>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</si>
  <si>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</si>
  <si>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</si>
  <si>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</si>
  <si>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</si>
  <si>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</si>
  <si>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</si>
  <si>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</si>
  <si>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</si>
  <si>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</si>
  <si>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</si>
  <si>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</si>
  <si>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</si>
  <si>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</si>
  <si>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</si>
  <si>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</si>
  <si>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</si>
  <si>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</si>
  <si>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</si>
  <si>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</si>
  <si>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</si>
  <si>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</si>
  <si>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</si>
  <si>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</si>
  <si>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</si>
  <si>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</si>
  <si>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</si>
  <si>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</si>
  <si>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</si>
  <si>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</si>
  <si>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</si>
  <si>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</si>
  <si>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</si>
  <si>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</si>
  <si>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</si>
  <si>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</si>
  <si>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</si>
  <si>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</si>
  <si>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</si>
  <si>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</si>
  <si>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</si>
  <si>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</si>
  <si>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</si>
  <si>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</si>
  <si>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</si>
  <si>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</si>
  <si>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</si>
  <si>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</si>
  <si>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</si>
  <si>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</si>
  <si>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460001</t>
  </si>
  <si>
    <t>德宏州景颇民族文化工作团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</si>
  <si>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</si>
  <si>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</si>
  <si>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</si>
  <si>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</si>
  <si>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</si>
  <si>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</si>
  <si>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</si>
  <si>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</si>
  <si>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</si>
  <si>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</si>
  <si>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</si>
  <si>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</si>
  <si>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</si>
  <si>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</si>
  <si>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</si>
  <si>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</si>
  <si>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</si>
  <si>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</si>
  <si>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</si>
  <si>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</si>
  <si>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</si>
  <si>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</si>
  <si>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</si>
  <si>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</si>
  <si>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</si>
  <si>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</si>
  <si>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</si>
  <si>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</si>
  <si>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</si>
  <si>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20701</t>
  </si>
  <si>
    <t>文化和旅游</t>
  </si>
  <si>
    <t>2070107</t>
  </si>
  <si>
    <t>艺术表演团体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</si>
  <si>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</si>
  <si>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</si>
  <si>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</si>
  <si>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</si>
  <si>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</si>
  <si>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</si>
  <si>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</si>
  <si>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</si>
  <si>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</si>
  <si>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</si>
  <si>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</si>
  <si>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</si>
  <si>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</si>
  <si>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</si>
  <si>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</si>
  <si>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</si>
  <si>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</si>
  <si>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</si>
  <si>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</si>
  <si>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</si>
  <si>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</si>
  <si>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</si>
  <si>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</si>
  <si>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</si>
  <si>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</si>
  <si>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</si>
  <si>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</si>
  <si>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</si>
  <si>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</si>
  <si>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</si>
  <si>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</si>
  <si>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</si>
  <si>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</si>
  <si>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</si>
  <si>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</si>
  <si>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</si>
  <si>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</si>
  <si>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</si>
  <si>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</si>
  <si>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</si>
  <si>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</si>
  <si>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</si>
  <si>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</si>
  <si>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</si>
  <si>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</si>
  <si>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</si>
  <si>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</si>
  <si>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</si>
  <si>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</si>
  <si>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</si>
  <si>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</si>
  <si>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</si>
  <si>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</si>
  <si>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</si>
  <si>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</si>
  <si>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</si>
  <si>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</si>
  <si>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</si>
  <si>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</si>
  <si>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</si>
  <si>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</si>
  <si>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</si>
  <si>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</si>
  <si>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</si>
  <si>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</si>
  <si>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</si>
  <si>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</si>
  <si>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</si>
  <si>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</si>
  <si>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</si>
  <si>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</si>
  <si>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</si>
  <si>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</si>
  <si>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</si>
  <si>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</si>
  <si>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</si>
  <si>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</si>
  <si>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</si>
  <si>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</si>
  <si>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</si>
  <si>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</si>
  <si>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</si>
  <si>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</si>
  <si>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</si>
  <si>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</si>
  <si>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</si>
  <si>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</si>
  <si>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</si>
  <si>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</si>
  <si>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</si>
  <si>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</si>
  <si>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</si>
  <si>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</si>
  <si>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</si>
  <si>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</si>
  <si>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</si>
  <si>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</si>
  <si>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</si>
  <si>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</si>
  <si>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</si>
  <si>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</si>
  <si>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</si>
  <si>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</si>
  <si>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</si>
  <si>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</si>
  <si>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533124221100000514589</t>
  </si>
  <si>
    <t>事业人员支出工资</t>
  </si>
  <si>
    <t>30101</t>
  </si>
  <si>
    <t>基本工资</t>
  </si>
  <si>
    <t>30102</t>
  </si>
  <si>
    <t>津贴补贴</t>
  </si>
  <si>
    <t>533124221100000514587</t>
  </si>
  <si>
    <t>事业人员优秀奖励</t>
  </si>
  <si>
    <t>30107</t>
  </si>
  <si>
    <t>绩效工资</t>
  </si>
  <si>
    <t>533124251100003767378</t>
  </si>
  <si>
    <t>月绩效奖励（事业）</t>
  </si>
  <si>
    <t>533124231100001418488</t>
  </si>
  <si>
    <t>事业人员奖励性绩效改革性补贴</t>
  </si>
  <si>
    <t>533124221100000514591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</si>
  <si>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</si>
  <si>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</si>
  <si>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</si>
  <si>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</si>
  <si>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</si>
  <si>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</si>
  <si>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</si>
  <si>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</si>
  <si>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</si>
  <si>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533124221100000514593</t>
  </si>
  <si>
    <t>30113</t>
  </si>
  <si>
    <t>533124241100002422598</t>
  </si>
  <si>
    <t>编外人员经费</t>
  </si>
  <si>
    <t>30199</t>
  </si>
  <si>
    <t>其他工资福利支出</t>
  </si>
  <si>
    <t>533124221100000514599</t>
  </si>
  <si>
    <t>一般公用经费</t>
  </si>
  <si>
    <t>30201</t>
  </si>
  <si>
    <t>办公费</t>
  </si>
  <si>
    <t>533124221100000514597</t>
  </si>
  <si>
    <t>公用经费安排的工会经费</t>
  </si>
  <si>
    <t>30228</t>
  </si>
  <si>
    <t>工会经费</t>
  </si>
  <si>
    <t>30211</t>
  </si>
  <si>
    <t>差旅费</t>
  </si>
  <si>
    <t>533124221100000706655</t>
  </si>
  <si>
    <t>公用经费安排的公务接待费</t>
  </si>
  <si>
    <t>30217</t>
  </si>
  <si>
    <t>533124221100000514598</t>
  </si>
  <si>
    <t>退休公用经费</t>
  </si>
  <si>
    <t>30229</t>
  </si>
  <si>
    <t>福利费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</si>
  <si>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</si>
  <si>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</si>
  <si>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</si>
  <si>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</si>
  <si>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</si>
  <si>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</si>
  <si>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</si>
  <si>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</si>
  <si>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文艺事业扶持资金</t>
  </si>
  <si>
    <t>事业发展类</t>
  </si>
  <si>
    <t>533124241100002671668</t>
  </si>
  <si>
    <t>30216</t>
  </si>
  <si>
    <t>培训费</t>
  </si>
  <si>
    <t>30226</t>
  </si>
  <si>
    <t>劳务费</t>
  </si>
  <si>
    <t>30227</t>
  </si>
  <si>
    <t>委托业务费</t>
  </si>
  <si>
    <t>自有资金收入安排的专项经费</t>
  </si>
  <si>
    <t>533124231100001387910</t>
  </si>
  <si>
    <t>31002</t>
  </si>
  <si>
    <t>办公设备购置</t>
  </si>
  <si>
    <t>31003</t>
  </si>
  <si>
    <t>专用设备购置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</si>
  <si>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</si>
  <si>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</si>
  <si>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</si>
  <si>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</si>
  <si>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</si>
  <si>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</si>
  <si>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</si>
  <si>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</si>
  <si>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</si>
  <si>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</si>
  <si>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</si>
  <si>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加强人才培养，提升演员、编导等专业人员的业务水平和创新能力；引进高端人才，优化人才结构，提高总体综合素质，进一步弘扬传承和宣传景颇族优秀民族文化，提升艺术创作水平，推动我团文化艺术事业的持续发展。</t>
  </si>
  <si>
    <t>产出指标</t>
  </si>
  <si>
    <t>数量指标</t>
  </si>
  <si>
    <t>公益演出的场次</t>
  </si>
  <si>
    <t>&gt;=</t>
  </si>
  <si>
    <t>80</t>
  </si>
  <si>
    <t>场</t>
  </si>
  <si>
    <t>定量指标</t>
  </si>
  <si>
    <t>反映年度举办公益演出的场次情况。</t>
  </si>
  <si>
    <t>效益指标</t>
  </si>
  <si>
    <t>社会效益</t>
  </si>
  <si>
    <t>观众人次</t>
  </si>
  <si>
    <t>万人次</t>
  </si>
  <si>
    <t>反映观看节目的观众人次情况</t>
  </si>
  <si>
    <t>满意度指标</t>
  </si>
  <si>
    <t>服务对象满意度</t>
  </si>
  <si>
    <t>服务对象满意度指标</t>
  </si>
  <si>
    <t>=</t>
  </si>
  <si>
    <t>90</t>
  </si>
  <si>
    <t>%</t>
  </si>
  <si>
    <t>定性指标</t>
  </si>
  <si>
    <t>反映观看节目的观众满意度</t>
  </si>
  <si>
    <t>用于文艺精品的创编工作，创造人民喜爱的精品文艺作品，提升文艺作品的质量和数量；创作优质的重大题材作品，挖掘创新文化交流方式，加强人才培养与引进，组织专业培训活动，提升演员、编导等专业人员的业务水平和创新能力，利用部分资金引进高端人才，优化我团的人才结构；传承弘扬优秀的民族文化。</t>
  </si>
  <si>
    <t>时效指标</t>
  </si>
  <si>
    <t>2024年</t>
  </si>
  <si>
    <t>年</t>
  </si>
  <si>
    <t>文艺创作的质量和数量</t>
  </si>
  <si>
    <t>用于文艺精品的创编工作，创造人民喜爱的精品文艺作品，提升文艺作品作品的质量和数量；创作优质的重大题材作品，挖掘创新文化交流方式，加强人才培养与引进，组织专业培训活动，提升演员、编导等专业人员的业务水平和创新能力，利用部分资金引进高端人才，优化我团的人才结构；传承弘扬优秀的民族文化。</t>
  </si>
  <si>
    <t>对民族文化的传承和保护</t>
  </si>
  <si>
    <t>持续</t>
  </si>
  <si>
    <t>文化的传承度</t>
  </si>
  <si>
    <t>人民群众对文艺创作的满意度</t>
  </si>
  <si>
    <t>人民群众的满意度问卷调差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</si>
  <si>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</si>
  <si>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</si>
  <si>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</si>
  <si>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</si>
  <si>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</si>
  <si>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说明：本单位无此事项内容公开，故此表为空表。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</si>
  <si>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</si>
  <si>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</si>
  <si>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</si>
  <si>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</si>
  <si>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</si>
  <si>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</si>
  <si>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</si>
  <si>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</si>
  <si>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</si>
  <si>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</si>
  <si>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</si>
  <si>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</si>
  <si>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</si>
  <si>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</si>
  <si>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</si>
  <si>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</si>
  <si>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</si>
  <si>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</si>
  <si>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</si>
  <si>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</si>
  <si>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</si>
  <si>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</si>
  <si>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</si>
  <si>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</si>
  <si>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</si>
  <si>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</si>
  <si>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</si>
  <si>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</si>
  <si>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</si>
  <si>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</si>
  <si>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</si>
  <si>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</si>
  <si>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</si>
  <si>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</si>
  <si>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</si>
  <si>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</si>
  <si>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</si>
  <si>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</si>
  <si>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</si>
  <si>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</si>
  <si>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</si>
  <si>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</si>
  <si>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313 事业发展类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</si>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</sst>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yyyy\-mm\-dd\ hh:mm:ss"/>
    <numFmt numFmtId="178" formatCode="yyyy\-mm\-dd"/>
    <numFmt numFmtId="179" formatCode="#,##0;\-#,##0;;@"/>
    <numFmt numFmtId="180" formatCode="hh:mm:ss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21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7" fillId="0" borderId="0" applyNumberFormat="0" applyFill="0" applyBorder="0" applyAlignment="0" applyProtection="0">
      <alignment vertical="center"/>
    </xf>
    <xf numFmtId="0" fontId="21" fillId="7" borderId="15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8" applyNumberFormat="0" applyAlignment="0" applyProtection="0">
      <alignment vertical="center"/>
    </xf>
    <xf numFmtId="0" fontId="35" fillId="11" borderId="14" applyNumberFormat="0" applyAlignment="0" applyProtection="0">
      <alignment vertical="center"/>
    </xf>
    <xf numFmtId="0" fontId="36" fillId="12" borderId="19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80" fontId="1" fillId="0" borderId="7">
      <alignment horizontal="right" vertical="center"/>
    </xf>
    <xf numFmtId="179" fontId="1" fillId="0" borderId="7">
      <alignment horizontal="right" vertical="center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Border="1">
      <alignment vertical="top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6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6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6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</sheetPr>
  <dimension ref="A1:D37"/>
  <sheetViews>
    <sheetView showZeros="0" topLeftCell="A10" workbookViewId="0">
      <selection activeCell="D21" sqref="D2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35"/>
      <c r="B1" s="135"/>
      <c r="C1" s="135"/>
      <c r="D1" s="174" t="s">
        <v>0</v>
      </c>
    </row>
    <row r="2" ht="42" customHeight="1" spans="1:4">
      <c r="A2" s="175" t="str">
        <f>"2025"&amp;"年财务收支预算总表"</f>
        <v>2025年财务收支预算总表</v>
      </c>
      <c r="B2" s="175"/>
      <c r="C2" s="175"/>
      <c r="D2" s="175"/>
    </row>
    <row r="3" ht="18.75" customHeight="1" spans="1:4">
      <c r="A3" s="176" t="str">
        <f>"单位名称："&amp;"德宏州景颇民族文化工作团"</f>
        <v>单位名称：德宏州景颇民族文化工作团</v>
      </c>
      <c r="B3" s="176"/>
      <c r="C3" s="135"/>
      <c r="D3" s="174" t="s">
        <v>1</v>
      </c>
    </row>
    <row r="4" ht="18.75" customHeight="1" spans="1:4">
      <c r="A4" s="138" t="s">
        <v>2</v>
      </c>
      <c r="B4" s="138"/>
      <c r="C4" s="138" t="s">
        <v>3</v>
      </c>
      <c r="D4" s="138"/>
    </row>
    <row r="5" ht="18.75" customHeight="1" spans="1:4">
      <c r="A5" s="138" t="s">
        <v>4</v>
      </c>
      <c r="B5" s="138" t="str">
        <f t="shared" ref="B5:D5" si="0">"2025"&amp;"年预算金额"</f>
        <v>2025年预算金额</v>
      </c>
      <c r="C5" s="138" t="s">
        <v>5</v>
      </c>
      <c r="D5" s="138" t="str">
        <f t="shared" si="0"/>
        <v>2025年预算金额</v>
      </c>
    </row>
    <row r="6" ht="18.75" customHeight="1" spans="1:4">
      <c r="A6" s="177" t="s">
        <v>6</v>
      </c>
      <c r="B6" s="178">
        <v>6793561.4</v>
      </c>
      <c r="C6" s="177" t="s">
        <v>7</v>
      </c>
      <c r="D6" s="178"/>
    </row>
    <row r="7" ht="18.75" customHeight="1" spans="1:4">
      <c r="A7" s="177" t="s">
        <v>8</v>
      </c>
      <c r="B7" s="178"/>
      <c r="C7" s="177" t="s">
        <v>9</v>
      </c>
      <c r="D7" s="178"/>
    </row>
    <row r="8" ht="18.75" customHeight="1" spans="1:4">
      <c r="A8" s="177" t="s">
        <v>10</v>
      </c>
      <c r="B8" s="178"/>
      <c r="C8" s="177" t="s">
        <v>11</v>
      </c>
      <c r="D8" s="178"/>
    </row>
    <row r="9" ht="18.75" customHeight="1" spans="1:4">
      <c r="A9" s="177" t="s">
        <v>12</v>
      </c>
      <c r="B9" s="178"/>
      <c r="C9" s="177" t="s">
        <v>13</v>
      </c>
      <c r="D9" s="178"/>
    </row>
    <row r="10" ht="18.75" customHeight="1" spans="1:4">
      <c r="A10" s="177" t="s">
        <v>14</v>
      </c>
      <c r="B10" s="178">
        <v>1000000</v>
      </c>
      <c r="C10" s="177" t="s">
        <v>15</v>
      </c>
      <c r="D10" s="178"/>
    </row>
    <row r="11" ht="18.75" customHeight="1" spans="1:4">
      <c r="A11" s="177" t="s">
        <v>16</v>
      </c>
      <c r="B11" s="178"/>
      <c r="C11" s="177" t="s">
        <v>17</v>
      </c>
      <c r="D11" s="178"/>
    </row>
    <row r="12" ht="18.75" customHeight="1" spans="1:4">
      <c r="A12" s="177" t="s">
        <v>18</v>
      </c>
      <c r="B12" s="178"/>
      <c r="C12" s="177" t="s">
        <v>19</v>
      </c>
      <c r="D12" s="178">
        <v>6459953.4</v>
      </c>
    </row>
    <row r="13" ht="18.75" customHeight="1" spans="1:4">
      <c r="A13" s="177" t="s">
        <v>20</v>
      </c>
      <c r="B13" s="178"/>
      <c r="C13" s="177" t="s">
        <v>21</v>
      </c>
      <c r="D13" s="178">
        <v>566793</v>
      </c>
    </row>
    <row r="14" ht="18.75" customHeight="1" spans="1:4">
      <c r="A14" s="177" t="s">
        <v>22</v>
      </c>
      <c r="B14" s="178"/>
      <c r="C14" s="177" t="s">
        <v>23</v>
      </c>
      <c r="D14" s="178">
        <v>363132</v>
      </c>
    </row>
    <row r="15" ht="18.75" customHeight="1" spans="1:4">
      <c r="A15" s="177" t="s">
        <v>24</v>
      </c>
      <c r="B15" s="178">
        <v>1000000</v>
      </c>
      <c r="C15" s="177" t="s">
        <v>25</v>
      </c>
      <c r="D15" s="178"/>
    </row>
    <row r="16" ht="18.75" customHeight="1" spans="1:4">
      <c r="A16" s="177"/>
      <c r="B16" s="177"/>
      <c r="C16" s="177" t="s">
        <v>26</v>
      </c>
      <c r="D16" s="178"/>
    </row>
    <row r="17" ht="18.75" customHeight="1" spans="1:4">
      <c r="A17" s="177"/>
      <c r="B17" s="177"/>
      <c r="C17" s="177" t="s">
        <v>27</v>
      </c>
      <c r="D17" s="178"/>
    </row>
    <row r="18" ht="18.75" customHeight="1" spans="1:4">
      <c r="A18" s="177"/>
      <c r="B18" s="177"/>
      <c r="C18" s="177" t="s">
        <v>28</v>
      </c>
      <c r="D18" s="178"/>
    </row>
    <row r="19" ht="18.75" customHeight="1" spans="1:4">
      <c r="A19" s="177"/>
      <c r="B19" s="177"/>
      <c r="C19" s="177" t="s">
        <v>29</v>
      </c>
      <c r="D19" s="178"/>
    </row>
    <row r="20" ht="18.75" customHeight="1" spans="1:4">
      <c r="A20" s="177"/>
      <c r="B20" s="177"/>
      <c r="C20" s="177" t="s">
        <v>30</v>
      </c>
      <c r="D20" s="178"/>
    </row>
    <row r="21" ht="18.75" customHeight="1" spans="1:4">
      <c r="A21" s="177"/>
      <c r="B21" s="177"/>
      <c r="C21" s="177" t="s">
        <v>31</v>
      </c>
      <c r="D21" s="178"/>
    </row>
    <row r="22" ht="18.75" customHeight="1" spans="1:4">
      <c r="A22" s="177"/>
      <c r="B22" s="177"/>
      <c r="C22" s="177" t="s">
        <v>32</v>
      </c>
      <c r="D22" s="178"/>
    </row>
    <row r="23" ht="18.75" customHeight="1" spans="1:4">
      <c r="A23" s="177"/>
      <c r="B23" s="177"/>
      <c r="C23" s="177" t="s">
        <v>33</v>
      </c>
      <c r="D23" s="178"/>
    </row>
    <row r="24" ht="18.75" customHeight="1" spans="1:4">
      <c r="A24" s="177"/>
      <c r="B24" s="177"/>
      <c r="C24" s="177" t="s">
        <v>34</v>
      </c>
      <c r="D24" s="178">
        <v>403683</v>
      </c>
    </row>
    <row r="25" ht="18.75" customHeight="1" spans="1:4">
      <c r="A25" s="177"/>
      <c r="B25" s="177"/>
      <c r="C25" s="177" t="s">
        <v>35</v>
      </c>
      <c r="D25" s="178"/>
    </row>
    <row r="26" ht="18.75" customHeight="1" spans="1:4">
      <c r="A26" s="177"/>
      <c r="B26" s="177"/>
      <c r="C26" s="177" t="s">
        <v>36</v>
      </c>
      <c r="D26" s="178"/>
    </row>
    <row r="27" ht="18.75" customHeight="1" spans="1:4">
      <c r="A27" s="177"/>
      <c r="B27" s="177"/>
      <c r="C27" s="177" t="s">
        <v>37</v>
      </c>
      <c r="D27" s="178"/>
    </row>
    <row r="28" ht="18.75" customHeight="1" spans="1:4">
      <c r="A28" s="177"/>
      <c r="B28" s="177"/>
      <c r="C28" s="177" t="s">
        <v>38</v>
      </c>
      <c r="D28" s="178"/>
    </row>
    <row r="29" ht="18.75" customHeight="1" spans="1:4">
      <c r="A29" s="177"/>
      <c r="B29" s="177"/>
      <c r="C29" s="177" t="s">
        <v>39</v>
      </c>
      <c r="D29" s="178"/>
    </row>
    <row r="30" ht="18.75" customHeight="1" spans="1:4">
      <c r="A30" s="177"/>
      <c r="B30" s="177"/>
      <c r="C30" s="177" t="s">
        <v>40</v>
      </c>
      <c r="D30" s="178"/>
    </row>
    <row r="31" ht="18.75" customHeight="1" spans="1:4">
      <c r="A31" s="177"/>
      <c r="B31" s="177"/>
      <c r="C31" s="177" t="s">
        <v>41</v>
      </c>
      <c r="D31" s="178"/>
    </row>
    <row r="32" ht="18.75" customHeight="1" spans="1:4">
      <c r="A32" s="177"/>
      <c r="B32" s="178"/>
      <c r="C32" s="177" t="s">
        <v>42</v>
      </c>
      <c r="D32" s="178"/>
    </row>
    <row r="33" ht="18.75" customHeight="1" spans="1:4">
      <c r="A33" s="177" t="s">
        <v>43</v>
      </c>
      <c r="B33" s="178">
        <v>7793561.4</v>
      </c>
      <c r="C33" s="177" t="s">
        <v>44</v>
      </c>
      <c r="D33" s="178">
        <v>7793561.4</v>
      </c>
    </row>
    <row r="34" ht="18.75" customHeight="1" spans="1:4">
      <c r="A34" s="177" t="s">
        <v>45</v>
      </c>
      <c r="B34" s="178"/>
      <c r="C34" s="177" t="s">
        <v>46</v>
      </c>
      <c r="D34" s="178"/>
    </row>
    <row r="35" ht="18.75" customHeight="1" spans="1:4">
      <c r="A35" s="177" t="s">
        <v>47</v>
      </c>
      <c r="B35" s="178"/>
      <c r="C35" s="177" t="s">
        <v>47</v>
      </c>
      <c r="D35" s="178"/>
    </row>
    <row r="36" ht="18.75" customHeight="1" spans="1:4">
      <c r="A36" s="177" t="s">
        <v>48</v>
      </c>
      <c r="B36" s="178"/>
      <c r="C36" s="177" t="s">
        <v>49</v>
      </c>
      <c r="D36" s="178"/>
    </row>
    <row r="37" ht="18.75" customHeight="1" spans="1:4">
      <c r="A37" s="177" t="s">
        <v>50</v>
      </c>
      <c r="B37" s="178">
        <v>7793561.4</v>
      </c>
      <c r="C37" s="177" t="s">
        <v>51</v>
      </c>
      <c r="D37" s="178">
        <v>7793561.4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2">
        <v>1</v>
      </c>
      <c r="B1" s="113">
        <v>0</v>
      </c>
      <c r="C1" s="112">
        <v>1</v>
      </c>
      <c r="D1" s="90"/>
      <c r="E1" s="90"/>
      <c r="F1" s="111" t="s">
        <v>325</v>
      </c>
    </row>
    <row r="2" ht="26.25" customHeight="1" spans="1:6">
      <c r="A2" s="114" t="str">
        <f>"2025"&amp;"年部门政府性基金预算支出预算表"</f>
        <v>2025年部门政府性基金预算支出预算表</v>
      </c>
      <c r="B2" s="114" t="s">
        <v>326</v>
      </c>
      <c r="C2" s="115"/>
      <c r="D2" s="116"/>
      <c r="E2" s="116"/>
      <c r="F2" s="116"/>
    </row>
    <row r="3" ht="13.5" customHeight="1" spans="1:6">
      <c r="A3" s="117" t="str">
        <f>"单位名称："&amp;"德宏州景颇民族文化工作团"</f>
        <v>单位名称：德宏州景颇民族文化工作团</v>
      </c>
      <c r="B3" s="117" t="s">
        <v>327</v>
      </c>
      <c r="C3" s="118"/>
      <c r="D3" s="90"/>
      <c r="E3" s="90"/>
      <c r="F3" s="111" t="s">
        <v>1</v>
      </c>
    </row>
    <row r="4" ht="19.5" customHeight="1" spans="1:6">
      <c r="A4" s="57" t="s">
        <v>188</v>
      </c>
      <c r="B4" s="119" t="s">
        <v>74</v>
      </c>
      <c r="C4" s="57" t="s">
        <v>75</v>
      </c>
      <c r="D4" s="34" t="s">
        <v>328</v>
      </c>
      <c r="E4" s="34"/>
      <c r="F4" s="34"/>
    </row>
    <row r="5" ht="18.55" customHeight="1" spans="1:6">
      <c r="A5" s="57"/>
      <c r="B5" s="119"/>
      <c r="C5" s="57"/>
      <c r="D5" s="34" t="s">
        <v>56</v>
      </c>
      <c r="E5" s="34" t="s">
        <v>78</v>
      </c>
      <c r="F5" s="34" t="s">
        <v>79</v>
      </c>
    </row>
    <row r="6" ht="20.25" customHeight="1" spans="1:6">
      <c r="A6" s="57">
        <v>1</v>
      </c>
      <c r="B6" s="120" t="s">
        <v>86</v>
      </c>
      <c r="C6" s="120" t="s">
        <v>87</v>
      </c>
      <c r="D6" s="120" t="s">
        <v>88</v>
      </c>
      <c r="E6" s="120" t="s">
        <v>89</v>
      </c>
      <c r="F6" s="120" t="s">
        <v>90</v>
      </c>
    </row>
    <row r="7" ht="30" customHeight="1" spans="1:6">
      <c r="A7" s="32"/>
      <c r="B7" s="119"/>
      <c r="C7" s="32"/>
      <c r="D7" s="76"/>
      <c r="E7" s="121"/>
      <c r="F7" s="121"/>
    </row>
    <row r="8" ht="30" customHeight="1" spans="1:6">
      <c r="A8" s="22"/>
      <c r="B8" s="22"/>
      <c r="C8" s="22"/>
      <c r="D8" s="76"/>
      <c r="E8" s="121"/>
      <c r="F8" s="121"/>
    </row>
    <row r="9" ht="30" customHeight="1" spans="1:6">
      <c r="A9" s="20" t="s">
        <v>329</v>
      </c>
      <c r="B9" s="20" t="s">
        <v>329</v>
      </c>
      <c r="C9" s="20" t="s">
        <v>329</v>
      </c>
      <c r="D9" s="76"/>
      <c r="E9" s="121"/>
      <c r="F9" s="121"/>
    </row>
    <row r="10" ht="20" customHeight="1" spans="1:1">
      <c r="A10" s="122" t="s">
        <v>330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</sheetPr>
  <dimension ref="A1:Q11"/>
  <sheetViews>
    <sheetView showZeros="0" workbookViewId="0">
      <selection activeCell="M19" sqref="M19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2"/>
      <c r="P1" s="102"/>
      <c r="Q1" s="41" t="s">
        <v>331</v>
      </c>
    </row>
    <row r="2" ht="27.75" customHeight="1" spans="1:17">
      <c r="A2" s="42" t="str">
        <f>"2025"&amp;"年部门政府采购预算表"</f>
        <v>2025年部门政府采购预算表</v>
      </c>
      <c r="B2" s="28"/>
      <c r="C2" s="28"/>
      <c r="D2" s="28"/>
      <c r="E2" s="28"/>
      <c r="F2" s="28"/>
      <c r="G2" s="28"/>
      <c r="H2" s="28"/>
      <c r="I2" s="28"/>
      <c r="J2" s="28"/>
      <c r="K2" s="103"/>
      <c r="L2" s="28"/>
      <c r="M2" s="28"/>
      <c r="N2" s="28"/>
      <c r="O2" s="103"/>
      <c r="P2" s="103"/>
      <c r="Q2" s="28"/>
    </row>
    <row r="3" ht="18.75" customHeight="1" spans="1:17">
      <c r="A3" s="43" t="str">
        <f>"单位名称："&amp;"德宏州景颇民族文化工作团"</f>
        <v>单位名称：德宏州景颇民族文化工作团</v>
      </c>
      <c r="B3" s="31"/>
      <c r="C3" s="31"/>
      <c r="D3" s="31"/>
      <c r="E3" s="31"/>
      <c r="F3" s="31"/>
      <c r="G3" s="31"/>
      <c r="H3" s="31"/>
      <c r="I3" s="31"/>
      <c r="J3" s="31"/>
      <c r="K3" s="1"/>
      <c r="L3" s="1"/>
      <c r="M3" s="1"/>
      <c r="N3" s="1"/>
      <c r="O3" s="104"/>
      <c r="P3" s="104"/>
      <c r="Q3" s="111" t="s">
        <v>53</v>
      </c>
    </row>
    <row r="4" ht="15.75" customHeight="1" spans="1:17">
      <c r="A4" s="11" t="s">
        <v>332</v>
      </c>
      <c r="B4" s="91" t="s">
        <v>333</v>
      </c>
      <c r="C4" s="91" t="s">
        <v>334</v>
      </c>
      <c r="D4" s="91" t="s">
        <v>335</v>
      </c>
      <c r="E4" s="91" t="s">
        <v>336</v>
      </c>
      <c r="F4" s="91" t="s">
        <v>337</v>
      </c>
      <c r="G4" s="46" t="s">
        <v>195</v>
      </c>
      <c r="H4" s="46"/>
      <c r="I4" s="46"/>
      <c r="J4" s="46"/>
      <c r="K4" s="105"/>
      <c r="L4" s="46"/>
      <c r="M4" s="46"/>
      <c r="N4" s="46"/>
      <c r="O4" s="70"/>
      <c r="P4" s="105"/>
      <c r="Q4" s="47"/>
    </row>
    <row r="5" ht="17.25" customHeight="1" spans="1:17">
      <c r="A5" s="16"/>
      <c r="B5" s="92"/>
      <c r="C5" s="92"/>
      <c r="D5" s="92"/>
      <c r="E5" s="92"/>
      <c r="F5" s="92"/>
      <c r="G5" s="92" t="s">
        <v>56</v>
      </c>
      <c r="H5" s="92" t="s">
        <v>60</v>
      </c>
      <c r="I5" s="92" t="s">
        <v>338</v>
      </c>
      <c r="J5" s="92" t="s">
        <v>339</v>
      </c>
      <c r="K5" s="106" t="s">
        <v>340</v>
      </c>
      <c r="L5" s="107" t="s">
        <v>341</v>
      </c>
      <c r="M5" s="107"/>
      <c r="N5" s="107"/>
      <c r="O5" s="108"/>
      <c r="P5" s="109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59</v>
      </c>
      <c r="I6" s="93"/>
      <c r="J6" s="93"/>
      <c r="K6" s="110"/>
      <c r="L6" s="93" t="s">
        <v>59</v>
      </c>
      <c r="M6" s="93" t="s">
        <v>66</v>
      </c>
      <c r="N6" s="93" t="s">
        <v>342</v>
      </c>
      <c r="O6" s="32" t="s">
        <v>68</v>
      </c>
      <c r="P6" s="110" t="s">
        <v>69</v>
      </c>
      <c r="Q6" s="93" t="s">
        <v>70</v>
      </c>
    </row>
    <row r="7" ht="15" customHeight="1" spans="1:17">
      <c r="A7" s="71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/>
      <c r="B8" s="97"/>
      <c r="C8" s="97"/>
      <c r="D8" s="98"/>
      <c r="E8" s="99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6"/>
      <c r="B9" s="97"/>
      <c r="C9" s="97"/>
      <c r="D9" s="98"/>
      <c r="E9" s="99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0" t="s">
        <v>329</v>
      </c>
      <c r="B10" s="101"/>
      <c r="C10" s="101"/>
      <c r="D10" s="101"/>
      <c r="E10" s="99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23" customHeight="1" spans="1:1">
      <c r="A11" t="s">
        <v>330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343</v>
      </c>
    </row>
    <row r="2" ht="36" customHeight="1" spans="1:14">
      <c r="A2" s="28" t="str">
        <f>"2025"&amp;"年部门政府购买服务预算表"</f>
        <v>2025年部门政府购买服务预算表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1.75" customHeight="1" spans="1:14">
      <c r="A3" s="30" t="str">
        <f>"单位名称："&amp;"德宏州景颇民族文化工作团"</f>
        <v>单位名称：德宏州景颇民族文化工作团</v>
      </c>
      <c r="B3" s="31"/>
      <c r="C3" s="31"/>
      <c r="D3" s="31"/>
      <c r="E3" s="31"/>
      <c r="F3" s="31"/>
      <c r="G3" s="31"/>
      <c r="H3" s="85"/>
      <c r="I3" s="1"/>
      <c r="J3" s="1"/>
      <c r="K3" s="85"/>
      <c r="L3" s="1"/>
      <c r="M3" s="90"/>
      <c r="N3" s="41" t="s">
        <v>53</v>
      </c>
    </row>
    <row r="4" ht="15.75" customHeight="1" spans="1:14">
      <c r="A4" s="11" t="s">
        <v>332</v>
      </c>
      <c r="B4" s="11" t="s">
        <v>344</v>
      </c>
      <c r="C4" s="11" t="s">
        <v>345</v>
      </c>
      <c r="D4" s="12" t="s">
        <v>195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2" t="s">
        <v>56</v>
      </c>
      <c r="E5" s="11" t="s">
        <v>60</v>
      </c>
      <c r="F5" s="11" t="s">
        <v>338</v>
      </c>
      <c r="G5" s="11" t="s">
        <v>339</v>
      </c>
      <c r="H5" s="11" t="s">
        <v>340</v>
      </c>
      <c r="I5" s="12" t="s">
        <v>341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1"/>
      <c r="E6" s="16" t="s">
        <v>59</v>
      </c>
      <c r="F6" s="18"/>
      <c r="G6" s="18"/>
      <c r="H6" s="71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4">
        <v>1</v>
      </c>
      <c r="B7" s="34">
        <v>2</v>
      </c>
      <c r="C7" s="34">
        <v>3</v>
      </c>
      <c r="D7" s="34">
        <v>7</v>
      </c>
      <c r="E7" s="34">
        <v>8</v>
      </c>
      <c r="F7" s="34">
        <v>9</v>
      </c>
      <c r="G7" s="34">
        <v>10</v>
      </c>
      <c r="H7" s="34">
        <v>11</v>
      </c>
      <c r="I7" s="34">
        <v>12</v>
      </c>
      <c r="J7" s="34">
        <v>13</v>
      </c>
      <c r="K7" s="34">
        <v>14</v>
      </c>
      <c r="L7" s="34">
        <v>15</v>
      </c>
      <c r="M7" s="34">
        <v>16</v>
      </c>
      <c r="N7" s="34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24" customHeight="1" spans="1:1">
      <c r="A11" t="s">
        <v>330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</sheetPr>
  <dimension ref="A1:M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1"/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80" t="s">
        <v>346</v>
      </c>
    </row>
    <row r="2" ht="27.75" customHeight="1" spans="1:13">
      <c r="A2" s="63" t="str">
        <f>"2025"&amp;"年县对下转移支付预算表"</f>
        <v>2025年县对下转移支付预算表</v>
      </c>
      <c r="B2" s="5"/>
      <c r="C2" s="5"/>
      <c r="D2" s="54"/>
      <c r="E2" s="54"/>
      <c r="F2" s="54"/>
      <c r="G2" s="54"/>
      <c r="H2" s="54"/>
      <c r="I2" s="54"/>
      <c r="J2" s="54"/>
      <c r="K2" s="54"/>
      <c r="L2" s="54"/>
      <c r="M2" s="5"/>
    </row>
    <row r="3" customHeight="1" spans="1:13">
      <c r="A3" s="64" t="s">
        <v>1</v>
      </c>
      <c r="B3" s="65"/>
      <c r="C3" s="65"/>
      <c r="D3" s="9"/>
      <c r="E3" s="9"/>
      <c r="F3" s="9"/>
      <c r="G3" s="9"/>
      <c r="H3" s="9"/>
      <c r="I3" s="9"/>
      <c r="J3" s="9"/>
      <c r="K3" s="9"/>
      <c r="L3" s="9"/>
      <c r="M3" s="81"/>
    </row>
    <row r="4" ht="18" customHeight="1" spans="1:13">
      <c r="A4" s="66" t="str">
        <f>"单位名称："&amp;"德宏州景颇民族文化工作团"</f>
        <v>单位名称：德宏州景颇民族文化工作团</v>
      </c>
      <c r="B4" s="67"/>
      <c r="C4" s="67"/>
      <c r="D4" s="9"/>
      <c r="E4" s="9"/>
      <c r="F4" s="9"/>
      <c r="G4" s="9"/>
      <c r="H4" s="9"/>
      <c r="I4" s="9"/>
      <c r="J4" s="9"/>
      <c r="K4" s="9"/>
      <c r="L4" s="9"/>
      <c r="M4" s="82"/>
    </row>
    <row r="5" ht="19.5" customHeight="1" spans="1:13">
      <c r="A5" s="68" t="s">
        <v>347</v>
      </c>
      <c r="B5" s="12" t="s">
        <v>195</v>
      </c>
      <c r="C5" s="13"/>
      <c r="D5" s="69"/>
      <c r="E5" s="70" t="s">
        <v>348</v>
      </c>
      <c r="F5" s="70"/>
      <c r="G5" s="70"/>
      <c r="H5" s="70"/>
      <c r="I5" s="70"/>
      <c r="J5" s="70"/>
      <c r="K5" s="70"/>
      <c r="L5" s="70"/>
      <c r="M5" s="14"/>
    </row>
    <row r="6" ht="40.5" customHeight="1" spans="1:13">
      <c r="A6" s="71"/>
      <c r="B6" s="72" t="s">
        <v>56</v>
      </c>
      <c r="C6" s="11" t="s">
        <v>60</v>
      </c>
      <c r="D6" s="73" t="s">
        <v>349</v>
      </c>
      <c r="E6" s="73" t="s">
        <v>350</v>
      </c>
      <c r="F6" s="73" t="s">
        <v>351</v>
      </c>
      <c r="G6" s="73" t="s">
        <v>352</v>
      </c>
      <c r="H6" s="73" t="s">
        <v>353</v>
      </c>
      <c r="I6" s="73" t="s">
        <v>354</v>
      </c>
      <c r="J6" s="73" t="s">
        <v>355</v>
      </c>
      <c r="K6" s="73" t="s">
        <v>356</v>
      </c>
      <c r="L6" s="73" t="s">
        <v>357</v>
      </c>
      <c r="M6" s="32" t="s">
        <v>358</v>
      </c>
    </row>
    <row r="7" ht="19.5" customHeight="1" spans="1:13">
      <c r="A7" s="34">
        <v>1</v>
      </c>
      <c r="B7" s="34">
        <v>2</v>
      </c>
      <c r="C7" s="74">
        <v>3</v>
      </c>
      <c r="D7" s="75">
        <v>4</v>
      </c>
      <c r="E7" s="74">
        <v>5</v>
      </c>
      <c r="F7" s="75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83">
        <v>13</v>
      </c>
    </row>
    <row r="8" ht="19.5" customHeight="1" spans="1:13">
      <c r="A8" s="35"/>
      <c r="B8" s="76"/>
      <c r="C8" s="76"/>
      <c r="D8" s="77"/>
      <c r="E8" s="78"/>
      <c r="F8" s="78"/>
      <c r="G8" s="78"/>
      <c r="H8" s="78"/>
      <c r="I8" s="78"/>
      <c r="J8" s="78"/>
      <c r="K8" s="78"/>
      <c r="L8" s="78"/>
      <c r="M8" s="84"/>
    </row>
    <row r="9" ht="19.5" customHeight="1" spans="1:13">
      <c r="A9" s="35"/>
      <c r="B9" s="76"/>
      <c r="C9" s="76"/>
      <c r="D9" s="77"/>
      <c r="E9" s="79"/>
      <c r="F9" s="79"/>
      <c r="G9" s="79"/>
      <c r="H9" s="79"/>
      <c r="I9" s="79"/>
      <c r="J9" s="79"/>
      <c r="K9" s="79"/>
      <c r="L9" s="79"/>
      <c r="M9" s="24"/>
    </row>
    <row r="10" ht="19.5" customHeight="1" spans="1:13">
      <c r="A10" s="50" t="s">
        <v>56</v>
      </c>
      <c r="B10" s="76"/>
      <c r="C10" s="76"/>
      <c r="D10" s="77"/>
      <c r="E10" s="78"/>
      <c r="F10" s="78"/>
      <c r="G10" s="78"/>
      <c r="H10" s="78"/>
      <c r="I10" s="78"/>
      <c r="J10" s="78"/>
      <c r="K10" s="78"/>
      <c r="L10" s="78"/>
      <c r="M10" s="84"/>
    </row>
    <row r="11" ht="25" customHeight="1" spans="1:1">
      <c r="A11" t="s">
        <v>330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0" t="s">
        <v>359</v>
      </c>
    </row>
    <row r="2" ht="28.5" customHeight="1" spans="1:10">
      <c r="A2" s="53" t="str">
        <f>"2025"&amp;"年县对下转移支付绩效目标表"</f>
        <v>2025年县对下转移支付绩效目标表</v>
      </c>
      <c r="B2" s="5"/>
      <c r="C2" s="5"/>
      <c r="D2" s="5"/>
      <c r="E2" s="5"/>
      <c r="F2" s="54"/>
      <c r="G2" s="5"/>
      <c r="H2" s="54"/>
      <c r="I2" s="54"/>
      <c r="J2" s="5"/>
    </row>
    <row r="3" ht="17.25" customHeight="1" spans="1:8">
      <c r="A3" s="6" t="str">
        <f>"单位名称："&amp;"德宏州景颇民族文化工作团"</f>
        <v>单位名称：德宏州景颇民族文化工作团</v>
      </c>
      <c r="B3" s="55"/>
      <c r="C3" s="55"/>
      <c r="D3" s="55"/>
      <c r="E3" s="55"/>
      <c r="F3" s="56"/>
      <c r="G3" s="55"/>
      <c r="H3" s="56"/>
    </row>
    <row r="4" ht="44.25" customHeight="1" spans="1:10">
      <c r="A4" s="33" t="s">
        <v>282</v>
      </c>
      <c r="B4" s="33" t="s">
        <v>283</v>
      </c>
      <c r="C4" s="33" t="s">
        <v>284</v>
      </c>
      <c r="D4" s="33" t="s">
        <v>285</v>
      </c>
      <c r="E4" s="33" t="s">
        <v>286</v>
      </c>
      <c r="F4" s="57" t="s">
        <v>287</v>
      </c>
      <c r="G4" s="33" t="s">
        <v>288</v>
      </c>
      <c r="H4" s="57" t="s">
        <v>289</v>
      </c>
      <c r="I4" s="57" t="s">
        <v>290</v>
      </c>
      <c r="J4" s="33" t="s">
        <v>291</v>
      </c>
    </row>
    <row r="5" ht="14.25" customHeight="1" spans="1:10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57">
        <v>6</v>
      </c>
      <c r="G5" s="33">
        <v>7</v>
      </c>
      <c r="H5" s="57">
        <v>8</v>
      </c>
      <c r="I5" s="57">
        <v>9</v>
      </c>
      <c r="J5" s="33">
        <v>10</v>
      </c>
    </row>
    <row r="6" ht="29.7" customHeight="1" spans="1:10">
      <c r="A6" s="35"/>
      <c r="B6" s="48"/>
      <c r="C6" s="48"/>
      <c r="D6" s="48"/>
      <c r="E6" s="58"/>
      <c r="F6" s="59"/>
      <c r="G6" s="58"/>
      <c r="H6" s="59"/>
      <c r="I6" s="59"/>
      <c r="J6" s="58"/>
    </row>
    <row r="7" ht="29.7" customHeight="1" spans="1:10">
      <c r="A7" s="35"/>
      <c r="B7" s="22" t="s">
        <v>360</v>
      </c>
      <c r="C7" s="22" t="s">
        <v>360</v>
      </c>
      <c r="D7" s="22" t="s">
        <v>360</v>
      </c>
      <c r="E7" s="35" t="s">
        <v>360</v>
      </c>
      <c r="F7" s="22" t="s">
        <v>360</v>
      </c>
      <c r="G7" s="35" t="s">
        <v>360</v>
      </c>
      <c r="H7" s="22" t="s">
        <v>360</v>
      </c>
      <c r="I7" s="22" t="s">
        <v>360</v>
      </c>
      <c r="J7" s="35" t="s">
        <v>360</v>
      </c>
    </row>
    <row r="8" ht="18" customHeight="1" spans="1:1">
      <c r="A8" t="s">
        <v>330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1" t="s">
        <v>361</v>
      </c>
    </row>
    <row r="2" ht="28.5" customHeight="1" spans="1:8">
      <c r="A2" s="42" t="str">
        <f>"2025"&amp;"年新增资产配置表"</f>
        <v>2025年新增资产配置表</v>
      </c>
      <c r="B2" s="28"/>
      <c r="C2" s="28"/>
      <c r="D2" s="28"/>
      <c r="E2" s="28"/>
      <c r="F2" s="28"/>
      <c r="G2" s="28"/>
      <c r="H2" s="28"/>
    </row>
    <row r="3" ht="13.5" customHeight="1" spans="1:8">
      <c r="A3" s="43" t="str">
        <f>"单位名称："&amp;"德宏州景颇民族文化工作团"</f>
        <v>单位名称：德宏州景颇民族文化工作团</v>
      </c>
      <c r="B3" s="30"/>
      <c r="C3" s="44"/>
      <c r="D3" s="1"/>
      <c r="E3" s="1"/>
      <c r="F3" s="1"/>
      <c r="G3" s="1"/>
      <c r="H3" s="1"/>
    </row>
    <row r="4" ht="18" customHeight="1" spans="1:8">
      <c r="A4" s="11" t="s">
        <v>188</v>
      </c>
      <c r="B4" s="11" t="s">
        <v>362</v>
      </c>
      <c r="C4" s="11" t="s">
        <v>363</v>
      </c>
      <c r="D4" s="11" t="s">
        <v>364</v>
      </c>
      <c r="E4" s="11" t="s">
        <v>365</v>
      </c>
      <c r="F4" s="45" t="s">
        <v>366</v>
      </c>
      <c r="G4" s="46"/>
      <c r="H4" s="47"/>
    </row>
    <row r="5" ht="18" customHeight="1" spans="1:8">
      <c r="A5" s="18"/>
      <c r="B5" s="18"/>
      <c r="C5" s="18"/>
      <c r="D5" s="18"/>
      <c r="E5" s="18"/>
      <c r="F5" s="33" t="s">
        <v>336</v>
      </c>
      <c r="G5" s="33" t="s">
        <v>367</v>
      </c>
      <c r="H5" s="33" t="s">
        <v>368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8"/>
      <c r="B7" s="48"/>
      <c r="C7" s="48"/>
      <c r="D7" s="48"/>
      <c r="E7" s="48"/>
      <c r="F7" s="39"/>
      <c r="G7" s="49"/>
      <c r="H7" s="49"/>
    </row>
    <row r="8" ht="24" customHeight="1" spans="1:8">
      <c r="A8" s="50" t="s">
        <v>56</v>
      </c>
      <c r="B8" s="51"/>
      <c r="C8" s="51"/>
      <c r="D8" s="51"/>
      <c r="E8" s="51"/>
      <c r="F8" s="40"/>
      <c r="G8" s="52"/>
      <c r="H8" s="52"/>
    </row>
    <row r="9" ht="18" customHeight="1" spans="1:1">
      <c r="A9" t="s">
        <v>330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369</v>
      </c>
    </row>
    <row r="2" ht="27.75" customHeight="1" spans="1:11">
      <c r="A2" s="28" t="str">
        <f>"2025"&amp;"年上级转移支付补助项目支出预算表"</f>
        <v>2025年上级转移支付补助项目支出预算表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3.5" customHeight="1" spans="1:11">
      <c r="A3" s="29" t="str">
        <f>"单位名称："&amp;"德宏州景颇民族文化工作团"</f>
        <v>单位名称：德宏州景颇民族文化工作团</v>
      </c>
      <c r="B3" s="30"/>
      <c r="C3" s="30"/>
      <c r="D3" s="30"/>
      <c r="E3" s="30"/>
      <c r="F3" s="30"/>
      <c r="G3" s="30"/>
      <c r="H3" s="31"/>
      <c r="I3" s="31"/>
      <c r="J3" s="31"/>
      <c r="K3" s="38" t="s">
        <v>53</v>
      </c>
    </row>
    <row r="4" ht="21.75" customHeight="1" spans="1:11">
      <c r="A4" s="32" t="s">
        <v>260</v>
      </c>
      <c r="B4" s="32" t="s">
        <v>190</v>
      </c>
      <c r="C4" s="32" t="s">
        <v>261</v>
      </c>
      <c r="D4" s="33" t="s">
        <v>191</v>
      </c>
      <c r="E4" s="33" t="s">
        <v>192</v>
      </c>
      <c r="F4" s="33" t="s">
        <v>262</v>
      </c>
      <c r="G4" s="33" t="s">
        <v>263</v>
      </c>
      <c r="H4" s="34" t="s">
        <v>56</v>
      </c>
      <c r="I4" s="34" t="s">
        <v>370</v>
      </c>
      <c r="J4" s="34"/>
      <c r="K4" s="34"/>
    </row>
    <row r="5" ht="21.75" customHeight="1" spans="1:11">
      <c r="A5" s="32"/>
      <c r="B5" s="32"/>
      <c r="C5" s="32"/>
      <c r="D5" s="33"/>
      <c r="E5" s="33"/>
      <c r="F5" s="33"/>
      <c r="G5" s="33"/>
      <c r="H5" s="34"/>
      <c r="I5" s="33" t="s">
        <v>60</v>
      </c>
      <c r="J5" s="33" t="s">
        <v>61</v>
      </c>
      <c r="K5" s="33" t="s">
        <v>62</v>
      </c>
    </row>
    <row r="6" ht="40.5" customHeight="1" spans="1:11">
      <c r="A6" s="32"/>
      <c r="B6" s="32"/>
      <c r="C6" s="32"/>
      <c r="D6" s="33"/>
      <c r="E6" s="33"/>
      <c r="F6" s="33"/>
      <c r="G6" s="33"/>
      <c r="H6" s="34"/>
      <c r="I6" s="33" t="s">
        <v>59</v>
      </c>
      <c r="J6" s="33"/>
      <c r="K6" s="33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5"/>
      <c r="B8" s="22"/>
      <c r="C8" s="35"/>
      <c r="D8" s="35"/>
      <c r="E8" s="35"/>
      <c r="F8" s="35"/>
      <c r="G8" s="35"/>
      <c r="H8" s="23"/>
      <c r="I8" s="23"/>
      <c r="J8" s="23"/>
      <c r="K8" s="39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0"/>
    </row>
    <row r="10" ht="30" customHeight="1" spans="1:11">
      <c r="A10" s="36" t="s">
        <v>329</v>
      </c>
      <c r="B10" s="37"/>
      <c r="C10" s="37"/>
      <c r="D10" s="37"/>
      <c r="E10" s="37"/>
      <c r="F10" s="37"/>
      <c r="G10" s="37"/>
      <c r="H10" s="23"/>
      <c r="I10" s="23"/>
      <c r="J10" s="23"/>
      <c r="K10" s="40"/>
    </row>
    <row r="11" ht="24" customHeight="1" spans="1:1">
      <c r="A11" t="s">
        <v>330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</sheetPr>
  <dimension ref="A1:G11"/>
  <sheetViews>
    <sheetView showZeros="0" workbookViewId="0">
      <selection activeCell="F18" sqref="F18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371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"单位名称："&amp;"德宏州景颇民族文化工作团"</f>
        <v>单位名称：德宏州景颇民族文化工作团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261</v>
      </c>
      <c r="B4" s="10" t="s">
        <v>260</v>
      </c>
      <c r="C4" s="10" t="s">
        <v>190</v>
      </c>
      <c r="D4" s="11" t="s">
        <v>372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72</v>
      </c>
      <c r="B8" s="22"/>
      <c r="C8" s="22"/>
      <c r="D8" s="22"/>
      <c r="E8" s="23">
        <v>500000</v>
      </c>
      <c r="F8" s="23">
        <v>500000</v>
      </c>
      <c r="G8" s="23"/>
    </row>
    <row r="9" ht="52.5" customHeight="1" spans="1:7">
      <c r="A9" s="24"/>
      <c r="B9" s="22" t="s">
        <v>373</v>
      </c>
      <c r="C9" s="22" t="s">
        <v>266</v>
      </c>
      <c r="D9" s="22" t="s">
        <v>374</v>
      </c>
      <c r="E9" s="23">
        <v>500000</v>
      </c>
      <c r="F9" s="23">
        <v>500000</v>
      </c>
      <c r="G9" s="23"/>
    </row>
    <row r="10" ht="30" customHeight="1" spans="1:7">
      <c r="A10" s="25" t="s">
        <v>56</v>
      </c>
      <c r="B10" s="26" t="s">
        <v>360</v>
      </c>
      <c r="C10" s="26"/>
      <c r="D10" s="27"/>
      <c r="E10" s="23">
        <v>500000</v>
      </c>
      <c r="F10" s="23">
        <v>500000</v>
      </c>
      <c r="G10" s="23"/>
    </row>
    <row r="11" ht="21" customHeight="1" spans="1:1">
      <c r="A11" t="s">
        <v>330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</sheetPr>
  <dimension ref="A1:S9"/>
  <sheetViews>
    <sheetView showZeros="0" workbookViewId="0">
      <selection activeCell="E18" sqref="E18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6" width="4.91428571428571" customWidth="1"/>
    <col min="17" max="17" width="6.57142857142857" customWidth="1"/>
    <col min="18" max="18" width="7.71428571428571" customWidth="1"/>
    <col min="19" max="19" width="8.28571428571429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52</v>
      </c>
      <c r="Q1" s="89" t="s">
        <v>52</v>
      </c>
    </row>
    <row r="2" ht="36.75" customHeight="1" spans="1:19">
      <c r="A2" s="28" t="str">
        <f>"2025"&amp;"年部门收入预算表"</f>
        <v>2025年部门收入预算表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ht="18" customHeight="1" spans="1:17">
      <c r="A3" s="30" t="str">
        <f>"单位名称："&amp;"德宏州景颇民族文化工作团"</f>
        <v>单位名称：德宏州景颇民族文化工作团</v>
      </c>
      <c r="B3" s="30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89" t="s">
        <v>53</v>
      </c>
      <c r="Q3" s="89"/>
    </row>
    <row r="4" ht="21" customHeight="1" spans="1:19">
      <c r="A4" s="11" t="s">
        <v>54</v>
      </c>
      <c r="B4" s="11" t="s">
        <v>55</v>
      </c>
      <c r="C4" s="11" t="s">
        <v>56</v>
      </c>
      <c r="D4" s="45" t="s">
        <v>57</v>
      </c>
      <c r="E4" s="46"/>
      <c r="F4" s="46"/>
      <c r="G4" s="46"/>
      <c r="H4" s="46"/>
      <c r="I4" s="13"/>
      <c r="J4" s="46"/>
      <c r="K4" s="46"/>
      <c r="L4" s="46"/>
      <c r="M4" s="46"/>
      <c r="N4" s="47"/>
      <c r="O4" s="45" t="s">
        <v>58</v>
      </c>
      <c r="P4" s="46"/>
      <c r="Q4" s="46"/>
      <c r="R4" s="46"/>
      <c r="S4" s="47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3" t="s">
        <v>64</v>
      </c>
      <c r="J5" s="173"/>
      <c r="K5" s="173"/>
      <c r="L5" s="173"/>
      <c r="M5" s="173"/>
      <c r="N5" s="173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71" customHeight="1" spans="1:19">
      <c r="A6" s="71"/>
      <c r="B6" s="71"/>
      <c r="C6" s="71"/>
      <c r="D6" s="72"/>
      <c r="E6" s="72"/>
      <c r="F6" s="72"/>
      <c r="G6" s="71"/>
      <c r="H6" s="71"/>
      <c r="I6" s="34" t="s">
        <v>59</v>
      </c>
      <c r="J6" s="32" t="s">
        <v>66</v>
      </c>
      <c r="K6" s="32" t="s">
        <v>67</v>
      </c>
      <c r="L6" s="10" t="s">
        <v>68</v>
      </c>
      <c r="M6" s="10" t="s">
        <v>69</v>
      </c>
      <c r="N6" s="10" t="s">
        <v>70</v>
      </c>
      <c r="O6" s="72"/>
      <c r="P6" s="72"/>
      <c r="Q6" s="72"/>
      <c r="R6" s="72"/>
      <c r="S6" s="72"/>
    </row>
    <row r="7" ht="21" customHeight="1" spans="1:19">
      <c r="A7" s="34">
        <v>1</v>
      </c>
      <c r="B7" s="34">
        <v>2</v>
      </c>
      <c r="C7" s="34">
        <v>3</v>
      </c>
      <c r="D7" s="34">
        <v>4</v>
      </c>
      <c r="E7" s="34">
        <v>5</v>
      </c>
      <c r="F7" s="34">
        <v>6</v>
      </c>
      <c r="G7" s="34">
        <v>7</v>
      </c>
      <c r="H7" s="34">
        <v>8</v>
      </c>
      <c r="I7" s="34">
        <v>9</v>
      </c>
      <c r="J7" s="34">
        <v>10</v>
      </c>
      <c r="K7" s="34">
        <v>11</v>
      </c>
      <c r="L7" s="34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57">
        <v>19</v>
      </c>
    </row>
    <row r="8" ht="52.5" customHeight="1" spans="1:19">
      <c r="A8" s="171" t="s">
        <v>71</v>
      </c>
      <c r="B8" s="171" t="s">
        <v>72</v>
      </c>
      <c r="C8" s="23">
        <v>7793561.4</v>
      </c>
      <c r="D8" s="23">
        <v>7793561.4</v>
      </c>
      <c r="E8" s="23">
        <v>6793561.4</v>
      </c>
      <c r="F8" s="23"/>
      <c r="G8" s="23"/>
      <c r="H8" s="23"/>
      <c r="I8" s="23">
        <v>1000000</v>
      </c>
      <c r="J8" s="23"/>
      <c r="K8" s="23"/>
      <c r="L8" s="23"/>
      <c r="M8" s="23"/>
      <c r="N8" s="23">
        <v>1000000</v>
      </c>
      <c r="O8" s="23"/>
      <c r="P8" s="23"/>
      <c r="Q8" s="23"/>
      <c r="R8" s="23"/>
      <c r="S8" s="23"/>
    </row>
    <row r="9" ht="30" customHeight="1" spans="1:19">
      <c r="A9" s="12" t="s">
        <v>56</v>
      </c>
      <c r="B9" s="172"/>
      <c r="C9" s="161">
        <v>7793561.4</v>
      </c>
      <c r="D9" s="161">
        <v>7793561.4</v>
      </c>
      <c r="E9" s="161">
        <v>6793561.4</v>
      </c>
      <c r="F9" s="161"/>
      <c r="G9" s="161"/>
      <c r="H9" s="161"/>
      <c r="I9" s="161">
        <v>1000000</v>
      </c>
      <c r="J9" s="161"/>
      <c r="K9" s="161"/>
      <c r="L9" s="161"/>
      <c r="M9" s="161"/>
      <c r="N9" s="161">
        <v>1000000</v>
      </c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</sheetPr>
  <dimension ref="A1:O25"/>
  <sheetViews>
    <sheetView showZeros="0" workbookViewId="0">
      <selection activeCell="Q10" sqref="Q10"/>
    </sheetView>
  </sheetViews>
  <sheetFormatPr defaultColWidth="8.84761904761905" defaultRowHeight="15" customHeight="1"/>
  <cols>
    <col min="1" max="1" width="9.62857142857143" customWidth="1"/>
    <col min="2" max="2" width="13.7142857142857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1" t="s">
        <v>73</v>
      </c>
      <c r="O1" s="41"/>
    </row>
    <row r="2" ht="36" customHeight="1" spans="1:15">
      <c r="A2" s="164" t="str">
        <f>"2025"&amp;"年部门支出预算表"</f>
        <v>2025年部门支出预算表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0" t="str">
        <f>"单位名称："&amp;"德宏州景颇民族文化工作团"</f>
        <v>单位名称：德宏州景颇民族文化工作团</v>
      </c>
      <c r="B3" s="30"/>
      <c r="C3" s="30"/>
      <c r="D3" s="30"/>
      <c r="E3" s="30"/>
      <c r="F3" s="30"/>
      <c r="G3" s="163"/>
      <c r="H3" s="163"/>
      <c r="I3" s="163"/>
      <c r="J3" s="163"/>
      <c r="K3" s="163"/>
      <c r="L3" s="163"/>
      <c r="M3" s="163"/>
      <c r="N3" s="41" t="s">
        <v>1</v>
      </c>
      <c r="O3" s="41"/>
    </row>
    <row r="4" ht="31.5" customHeight="1" spans="1:15">
      <c r="A4" s="165" t="s">
        <v>74</v>
      </c>
      <c r="B4" s="165" t="s">
        <v>75</v>
      </c>
      <c r="C4" s="165" t="s">
        <v>56</v>
      </c>
      <c r="D4" s="165" t="s">
        <v>60</v>
      </c>
      <c r="E4" s="165"/>
      <c r="F4" s="165"/>
      <c r="G4" s="165" t="s">
        <v>61</v>
      </c>
      <c r="H4" s="165" t="s">
        <v>62</v>
      </c>
      <c r="I4" s="165" t="s">
        <v>76</v>
      </c>
      <c r="J4" s="165" t="s">
        <v>77</v>
      </c>
      <c r="K4" s="165"/>
      <c r="L4" s="165"/>
      <c r="M4" s="165"/>
      <c r="N4" s="165"/>
      <c r="O4" s="165"/>
    </row>
    <row r="5" ht="47" customHeight="1" spans="1:15">
      <c r="A5" s="165"/>
      <c r="B5" s="165"/>
      <c r="C5" s="165"/>
      <c r="D5" s="165" t="s">
        <v>59</v>
      </c>
      <c r="E5" s="165" t="s">
        <v>78</v>
      </c>
      <c r="F5" s="165" t="s">
        <v>79</v>
      </c>
      <c r="G5" s="165"/>
      <c r="H5" s="165"/>
      <c r="I5" s="165"/>
      <c r="J5" s="165" t="s">
        <v>59</v>
      </c>
      <c r="K5" s="165" t="s">
        <v>80</v>
      </c>
      <c r="L5" s="165" t="s">
        <v>81</v>
      </c>
      <c r="M5" s="165" t="s">
        <v>82</v>
      </c>
      <c r="N5" s="165" t="s">
        <v>83</v>
      </c>
      <c r="O5" s="165" t="s">
        <v>84</v>
      </c>
    </row>
    <row r="6" ht="18.75" customHeight="1" spans="1:15">
      <c r="A6" s="166" t="s">
        <v>85</v>
      </c>
      <c r="B6" s="166" t="s">
        <v>86</v>
      </c>
      <c r="C6" s="166" t="s">
        <v>87</v>
      </c>
      <c r="D6" s="166" t="s">
        <v>88</v>
      </c>
      <c r="E6" s="166" t="s">
        <v>89</v>
      </c>
      <c r="F6" s="166" t="s">
        <v>90</v>
      </c>
      <c r="G6" s="166" t="s">
        <v>91</v>
      </c>
      <c r="H6" s="166" t="s">
        <v>92</v>
      </c>
      <c r="I6" s="166" t="s">
        <v>93</v>
      </c>
      <c r="J6" s="166" t="s">
        <v>94</v>
      </c>
      <c r="K6" s="166" t="s">
        <v>95</v>
      </c>
      <c r="L6" s="166" t="s">
        <v>96</v>
      </c>
      <c r="M6" s="166" t="s">
        <v>97</v>
      </c>
      <c r="N6" s="166" t="s">
        <v>98</v>
      </c>
      <c r="O6" s="166" t="s">
        <v>99</v>
      </c>
    </row>
    <row r="7" ht="52.5" customHeight="1" spans="1:15">
      <c r="A7" s="167" t="s">
        <v>100</v>
      </c>
      <c r="B7" s="167" t="s">
        <v>101</v>
      </c>
      <c r="C7" s="134">
        <v>6459953.4</v>
      </c>
      <c r="D7" s="134">
        <v>5459953.4</v>
      </c>
      <c r="E7" s="134">
        <v>4959953.4</v>
      </c>
      <c r="F7" s="134">
        <v>500000</v>
      </c>
      <c r="G7" s="134"/>
      <c r="H7" s="134"/>
      <c r="I7" s="134"/>
      <c r="J7" s="134">
        <v>1000000</v>
      </c>
      <c r="K7" s="134"/>
      <c r="L7" s="134"/>
      <c r="M7" s="134"/>
      <c r="N7" s="134"/>
      <c r="O7" s="134">
        <v>1000000</v>
      </c>
    </row>
    <row r="8" ht="52.5" customHeight="1" spans="1:15">
      <c r="A8" s="168" t="s">
        <v>102</v>
      </c>
      <c r="B8" s="168" t="s">
        <v>103</v>
      </c>
      <c r="C8" s="134">
        <v>6459953.4</v>
      </c>
      <c r="D8" s="134">
        <v>5459953.4</v>
      </c>
      <c r="E8" s="134">
        <v>4959953.4</v>
      </c>
      <c r="F8" s="134">
        <v>500000</v>
      </c>
      <c r="G8" s="134"/>
      <c r="H8" s="134"/>
      <c r="I8" s="134"/>
      <c r="J8" s="134">
        <v>1000000</v>
      </c>
      <c r="K8" s="134"/>
      <c r="L8" s="134"/>
      <c r="M8" s="134"/>
      <c r="N8" s="134"/>
      <c r="O8" s="134">
        <v>1000000</v>
      </c>
    </row>
    <row r="9" ht="52.5" customHeight="1" spans="1:15">
      <c r="A9" s="169" t="s">
        <v>104</v>
      </c>
      <c r="B9" s="169" t="s">
        <v>105</v>
      </c>
      <c r="C9" s="134">
        <v>6459953.4</v>
      </c>
      <c r="D9" s="134">
        <v>5459953.4</v>
      </c>
      <c r="E9" s="134">
        <v>4959953.4</v>
      </c>
      <c r="F9" s="134">
        <v>500000</v>
      </c>
      <c r="G9" s="134"/>
      <c r="H9" s="134"/>
      <c r="I9" s="134"/>
      <c r="J9" s="134">
        <v>1000000</v>
      </c>
      <c r="K9" s="134"/>
      <c r="L9" s="134"/>
      <c r="M9" s="134"/>
      <c r="N9" s="134"/>
      <c r="O9" s="134">
        <v>1000000</v>
      </c>
    </row>
    <row r="10" ht="52.5" customHeight="1" spans="1:15">
      <c r="A10" s="167" t="s">
        <v>106</v>
      </c>
      <c r="B10" s="167" t="s">
        <v>107</v>
      </c>
      <c r="C10" s="134">
        <v>566793</v>
      </c>
      <c r="D10" s="134">
        <v>566793</v>
      </c>
      <c r="E10" s="134">
        <v>566793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ht="52.5" customHeight="1" spans="1:15">
      <c r="A11" s="168" t="s">
        <v>108</v>
      </c>
      <c r="B11" s="168" t="s">
        <v>109</v>
      </c>
      <c r="C11" s="134">
        <v>543244</v>
      </c>
      <c r="D11" s="134">
        <v>543244</v>
      </c>
      <c r="E11" s="134">
        <v>543244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69" t="s">
        <v>110</v>
      </c>
      <c r="B12" s="169" t="s">
        <v>111</v>
      </c>
      <c r="C12" s="134">
        <v>5000</v>
      </c>
      <c r="D12" s="134">
        <v>5000</v>
      </c>
      <c r="E12" s="134">
        <v>5000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52.5" customHeight="1" spans="1:15">
      <c r="A13" s="169" t="s">
        <v>112</v>
      </c>
      <c r="B13" s="169" t="s">
        <v>113</v>
      </c>
      <c r="C13" s="134">
        <v>538244</v>
      </c>
      <c r="D13" s="134">
        <v>538244</v>
      </c>
      <c r="E13" s="134">
        <v>538244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52.5" customHeight="1" spans="1:15">
      <c r="A14" s="168" t="s">
        <v>114</v>
      </c>
      <c r="B14" s="168" t="s">
        <v>115</v>
      </c>
      <c r="C14" s="134">
        <v>23549</v>
      </c>
      <c r="D14" s="134">
        <v>23549</v>
      </c>
      <c r="E14" s="134">
        <v>23549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</row>
    <row r="15" ht="52.5" customHeight="1" spans="1:15">
      <c r="A15" s="169" t="s">
        <v>116</v>
      </c>
      <c r="B15" s="169" t="s">
        <v>115</v>
      </c>
      <c r="C15" s="134">
        <v>23549</v>
      </c>
      <c r="D15" s="134">
        <v>23549</v>
      </c>
      <c r="E15" s="134">
        <v>23549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52.5" customHeight="1" spans="1:15">
      <c r="A16" s="167" t="s">
        <v>117</v>
      </c>
      <c r="B16" s="167" t="s">
        <v>118</v>
      </c>
      <c r="C16" s="134">
        <v>363132</v>
      </c>
      <c r="D16" s="134">
        <v>363132</v>
      </c>
      <c r="E16" s="134">
        <v>363132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68" t="s">
        <v>119</v>
      </c>
      <c r="B17" s="168" t="s">
        <v>120</v>
      </c>
      <c r="C17" s="134">
        <v>363132</v>
      </c>
      <c r="D17" s="134">
        <v>363132</v>
      </c>
      <c r="E17" s="134">
        <v>363132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</row>
    <row r="18" ht="52.5" customHeight="1" spans="1:15">
      <c r="A18" s="169" t="s">
        <v>121</v>
      </c>
      <c r="B18" s="169" t="s">
        <v>122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69" t="s">
        <v>123</v>
      </c>
      <c r="B19" s="169" t="s">
        <v>124</v>
      </c>
      <c r="C19" s="134">
        <v>262553</v>
      </c>
      <c r="D19" s="134">
        <v>262553</v>
      </c>
      <c r="E19" s="134">
        <v>262553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69" t="s">
        <v>125</v>
      </c>
      <c r="B20" s="169" t="s">
        <v>126</v>
      </c>
      <c r="C20" s="134">
        <v>73665</v>
      </c>
      <c r="D20" s="134">
        <v>73665</v>
      </c>
      <c r="E20" s="134">
        <v>73665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69" t="s">
        <v>127</v>
      </c>
      <c r="B21" s="169" t="s">
        <v>128</v>
      </c>
      <c r="C21" s="134">
        <v>26914</v>
      </c>
      <c r="D21" s="134">
        <v>26914</v>
      </c>
      <c r="E21" s="134">
        <v>26914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67" t="s">
        <v>129</v>
      </c>
      <c r="B22" s="167" t="s">
        <v>130</v>
      </c>
      <c r="C22" s="134">
        <v>403683</v>
      </c>
      <c r="D22" s="134">
        <v>403683</v>
      </c>
      <c r="E22" s="134">
        <v>403683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68" t="s">
        <v>131</v>
      </c>
      <c r="B23" s="168" t="s">
        <v>132</v>
      </c>
      <c r="C23" s="134">
        <v>403683</v>
      </c>
      <c r="D23" s="134">
        <v>403683</v>
      </c>
      <c r="E23" s="134">
        <v>403683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52.5" customHeight="1" spans="1:15">
      <c r="A24" s="169" t="s">
        <v>133</v>
      </c>
      <c r="B24" s="169" t="s">
        <v>134</v>
      </c>
      <c r="C24" s="134">
        <v>403683</v>
      </c>
      <c r="D24" s="134">
        <v>403683</v>
      </c>
      <c r="E24" s="134">
        <v>403683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30" customHeight="1" spans="1:15">
      <c r="A25" s="166" t="s">
        <v>56</v>
      </c>
      <c r="B25" s="166"/>
      <c r="C25" s="134">
        <v>7793561.4</v>
      </c>
      <c r="D25" s="134">
        <v>6793561.4</v>
      </c>
      <c r="E25" s="134">
        <v>6293561.4</v>
      </c>
      <c r="F25" s="134">
        <v>500000</v>
      </c>
      <c r="G25" s="134"/>
      <c r="H25" s="134"/>
      <c r="I25" s="134"/>
      <c r="J25" s="134">
        <v>1000000</v>
      </c>
      <c r="K25" s="134"/>
      <c r="L25" s="134"/>
      <c r="M25" s="134"/>
      <c r="N25" s="134"/>
      <c r="O25" s="134">
        <v>1000000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</sheetPr>
  <dimension ref="A1:D36"/>
  <sheetViews>
    <sheetView showZeros="0" workbookViewId="0">
      <selection activeCell="D21" sqref="D2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4"/>
      <c r="B1" s="44"/>
      <c r="C1" s="44"/>
      <c r="D1" s="89" t="s">
        <v>135</v>
      </c>
    </row>
    <row r="2" ht="30.75" customHeight="1" spans="1:4">
      <c r="A2" s="156" t="str">
        <f>"2025"&amp;"年部门财政拨款收支预算总表"</f>
        <v>2025年部门财政拨款收支预算总表</v>
      </c>
      <c r="B2" s="156"/>
      <c r="C2" s="156"/>
      <c r="D2" s="156"/>
    </row>
    <row r="3" ht="18.75" customHeight="1" spans="1:4">
      <c r="A3" s="30" t="str">
        <f>"单位名称："&amp;"德宏州景颇民族文化工作团"</f>
        <v>单位名称：德宏州景颇民族文化工作团</v>
      </c>
      <c r="B3" s="157"/>
      <c r="C3" s="157"/>
      <c r="D3" s="90" t="s">
        <v>1</v>
      </c>
    </row>
    <row r="4" ht="19.5" customHeight="1" spans="1:4">
      <c r="A4" s="12" t="s">
        <v>136</v>
      </c>
      <c r="B4" s="14"/>
      <c r="C4" s="12" t="s">
        <v>137</v>
      </c>
      <c r="D4" s="14"/>
    </row>
    <row r="5" ht="21.75" customHeight="1" spans="1:4">
      <c r="A5" s="68" t="s">
        <v>138</v>
      </c>
      <c r="B5" s="11" t="s">
        <v>139</v>
      </c>
      <c r="C5" s="68" t="s">
        <v>140</v>
      </c>
      <c r="D5" s="11" t="s">
        <v>139</v>
      </c>
    </row>
    <row r="6" ht="17.25" customHeight="1" spans="1:4">
      <c r="A6" s="71"/>
      <c r="B6" s="18"/>
      <c r="C6" s="71"/>
      <c r="D6" s="18"/>
    </row>
    <row r="7" ht="19.5" customHeight="1" spans="1:4">
      <c r="A7" s="86" t="s">
        <v>141</v>
      </c>
      <c r="B7" s="23">
        <v>6793561.4</v>
      </c>
      <c r="C7" s="86" t="s">
        <v>142</v>
      </c>
      <c r="D7" s="23">
        <v>6793561.4</v>
      </c>
    </row>
    <row r="8" ht="19.5" customHeight="1" spans="1:4">
      <c r="A8" s="86" t="s">
        <v>143</v>
      </c>
      <c r="B8" s="23">
        <v>6793561.4</v>
      </c>
      <c r="C8" s="158" t="s">
        <v>144</v>
      </c>
      <c r="D8" s="23"/>
    </row>
    <row r="9" ht="19.5" customHeight="1" spans="1:4">
      <c r="A9" s="159" t="s">
        <v>145</v>
      </c>
      <c r="B9" s="23"/>
      <c r="C9" s="158" t="s">
        <v>146</v>
      </c>
      <c r="D9" s="23"/>
    </row>
    <row r="10" ht="19.5" customHeight="1" spans="1:4">
      <c r="A10" s="159" t="s">
        <v>147</v>
      </c>
      <c r="B10" s="23"/>
      <c r="C10" s="158" t="s">
        <v>148</v>
      </c>
      <c r="D10" s="23"/>
    </row>
    <row r="11" ht="19.5" customHeight="1" spans="1:4">
      <c r="A11" s="159" t="s">
        <v>149</v>
      </c>
      <c r="B11" s="23"/>
      <c r="C11" s="158" t="s">
        <v>150</v>
      </c>
      <c r="D11" s="23"/>
    </row>
    <row r="12" ht="19.5" customHeight="1" spans="1:4">
      <c r="A12" s="159" t="s">
        <v>143</v>
      </c>
      <c r="B12" s="23"/>
      <c r="C12" s="158" t="s">
        <v>151</v>
      </c>
      <c r="D12" s="23"/>
    </row>
    <row r="13" ht="19.5" customHeight="1" spans="1:4">
      <c r="A13" s="159" t="s">
        <v>145</v>
      </c>
      <c r="B13" s="23"/>
      <c r="C13" s="158" t="s">
        <v>152</v>
      </c>
      <c r="D13" s="23"/>
    </row>
    <row r="14" ht="19.5" customHeight="1" spans="1:4">
      <c r="A14" s="159" t="s">
        <v>147</v>
      </c>
      <c r="B14" s="23"/>
      <c r="C14" s="158" t="s">
        <v>153</v>
      </c>
      <c r="D14" s="23">
        <v>5459953.4</v>
      </c>
    </row>
    <row r="15" ht="19.5" customHeight="1" spans="1:4">
      <c r="A15" s="160"/>
      <c r="B15" s="23"/>
      <c r="C15" s="158" t="s">
        <v>154</v>
      </c>
      <c r="D15" s="23">
        <v>566793</v>
      </c>
    </row>
    <row r="16" ht="19.5" customHeight="1" spans="1:4">
      <c r="A16" s="160"/>
      <c r="B16" s="23"/>
      <c r="C16" s="158" t="s">
        <v>155</v>
      </c>
      <c r="D16" s="23">
        <v>363132</v>
      </c>
    </row>
    <row r="17" ht="19.5" customHeight="1" spans="1:4">
      <c r="A17" s="160"/>
      <c r="B17" s="23"/>
      <c r="C17" s="158" t="s">
        <v>156</v>
      </c>
      <c r="D17" s="23"/>
    </row>
    <row r="18" ht="19.5" customHeight="1" spans="1:4">
      <c r="A18" s="160"/>
      <c r="B18" s="23"/>
      <c r="C18" s="158" t="s">
        <v>157</v>
      </c>
      <c r="D18" s="23"/>
    </row>
    <row r="19" ht="19.5" customHeight="1" spans="1:4">
      <c r="A19" s="160"/>
      <c r="B19" s="23"/>
      <c r="C19" s="158" t="s">
        <v>158</v>
      </c>
      <c r="D19" s="23"/>
    </row>
    <row r="20" ht="19.5" customHeight="1" spans="1:4">
      <c r="A20" s="86"/>
      <c r="B20" s="23"/>
      <c r="C20" s="158" t="s">
        <v>159</v>
      </c>
      <c r="D20" s="23"/>
    </row>
    <row r="21" ht="19.5" customHeight="1" spans="1:4">
      <c r="A21" s="86"/>
      <c r="B21" s="23"/>
      <c r="C21" s="86" t="s">
        <v>160</v>
      </c>
      <c r="D21" s="23"/>
    </row>
    <row r="22" ht="19.5" customHeight="1" spans="1:4">
      <c r="A22" s="86"/>
      <c r="B22" s="23"/>
      <c r="C22" s="86" t="s">
        <v>161</v>
      </c>
      <c r="D22" s="23"/>
    </row>
    <row r="23" ht="19.5" customHeight="1" spans="1:4">
      <c r="A23" s="86"/>
      <c r="B23" s="23"/>
      <c r="C23" s="86" t="s">
        <v>162</v>
      </c>
      <c r="D23" s="23"/>
    </row>
    <row r="24" ht="19.5" customHeight="1" spans="1:4">
      <c r="A24" s="86"/>
      <c r="B24" s="23"/>
      <c r="C24" s="86" t="s">
        <v>163</v>
      </c>
      <c r="D24" s="23"/>
    </row>
    <row r="25" ht="19.5" customHeight="1" spans="1:4">
      <c r="A25" s="86"/>
      <c r="B25" s="23"/>
      <c r="C25" s="86" t="s">
        <v>164</v>
      </c>
      <c r="D25" s="23"/>
    </row>
    <row r="26" ht="19.5" customHeight="1" spans="1:4">
      <c r="A26" s="158"/>
      <c r="B26" s="23"/>
      <c r="C26" s="86" t="s">
        <v>165</v>
      </c>
      <c r="D26" s="23">
        <v>403683</v>
      </c>
    </row>
    <row r="27" ht="19.5" customHeight="1" spans="1:4">
      <c r="A27" s="86"/>
      <c r="B27" s="23"/>
      <c r="C27" s="86" t="s">
        <v>166</v>
      </c>
      <c r="D27" s="23"/>
    </row>
    <row r="28" customHeight="1" spans="1:4">
      <c r="A28" s="86"/>
      <c r="B28" s="23"/>
      <c r="C28" s="159" t="s">
        <v>167</v>
      </c>
      <c r="D28" s="23"/>
    </row>
    <row r="29" ht="19.5" customHeight="1" spans="1:4">
      <c r="A29" s="86"/>
      <c r="B29" s="23"/>
      <c r="C29" s="86" t="s">
        <v>168</v>
      </c>
      <c r="D29" s="23"/>
    </row>
    <row r="30" ht="19.5" customHeight="1" spans="1:4">
      <c r="A30" s="158"/>
      <c r="B30" s="23"/>
      <c r="C30" s="86" t="s">
        <v>169</v>
      </c>
      <c r="D30" s="23"/>
    </row>
    <row r="31" ht="18" customHeight="1" spans="1:4">
      <c r="A31" s="158"/>
      <c r="B31" s="23"/>
      <c r="C31" s="86" t="s">
        <v>170</v>
      </c>
      <c r="D31" s="23"/>
    </row>
    <row r="32" ht="18" customHeight="1" spans="1:4">
      <c r="A32" s="158"/>
      <c r="B32" s="23"/>
      <c r="C32" s="159" t="s">
        <v>171</v>
      </c>
      <c r="D32" s="23"/>
    </row>
    <row r="33" ht="18" customHeight="1" spans="1:4">
      <c r="A33" s="158"/>
      <c r="B33" s="23"/>
      <c r="C33" s="159" t="s">
        <v>172</v>
      </c>
      <c r="D33" s="23"/>
    </row>
    <row r="34" ht="19.5" customHeight="1" spans="1:4">
      <c r="A34" s="158"/>
      <c r="B34" s="161"/>
      <c r="C34" s="86" t="s">
        <v>173</v>
      </c>
      <c r="D34" s="161"/>
    </row>
    <row r="35" ht="19.5" customHeight="1" spans="1:4">
      <c r="A35" s="158"/>
      <c r="B35" s="23"/>
      <c r="C35" s="86" t="s">
        <v>174</v>
      </c>
      <c r="D35" s="23"/>
    </row>
    <row r="36" ht="19.5" customHeight="1" spans="1:4">
      <c r="A36" s="162" t="s">
        <v>50</v>
      </c>
      <c r="B36" s="23">
        <v>6793561.4</v>
      </c>
      <c r="C36" s="162" t="s">
        <v>51</v>
      </c>
      <c r="D36" s="23">
        <v>6793561.4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</sheetPr>
  <dimension ref="A1:G24"/>
  <sheetViews>
    <sheetView showZeros="0" workbookViewId="0">
      <selection activeCell="G15" sqref="G15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175</v>
      </c>
    </row>
    <row r="2" ht="33" customHeight="1" spans="1:7">
      <c r="A2" s="149" t="str">
        <f>"2025"&amp;"年一般公共预算支出预算表（按功能科目分类）"</f>
        <v>2025年一般公共预算支出预算表（按功能科目分类）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"单位名称："&amp;"德宏州景颇民族文化工作团"</f>
        <v>单位名称：德宏州景颇民族文化工作团</v>
      </c>
      <c r="B3" s="150"/>
      <c r="C3" s="123"/>
      <c r="D3" s="123"/>
      <c r="E3" s="123"/>
      <c r="F3" s="123"/>
      <c r="G3" s="127" t="s">
        <v>1</v>
      </c>
    </row>
    <row r="4" ht="18.75" customHeight="1" spans="1:7">
      <c r="A4" s="151" t="s">
        <v>176</v>
      </c>
      <c r="B4" s="151"/>
      <c r="C4" s="151" t="s">
        <v>56</v>
      </c>
      <c r="D4" s="151" t="s">
        <v>78</v>
      </c>
      <c r="E4" s="151"/>
      <c r="F4" s="151"/>
      <c r="G4" s="151" t="s">
        <v>79</v>
      </c>
    </row>
    <row r="5" ht="18.75" customHeight="1" spans="1:7">
      <c r="A5" s="151" t="s">
        <v>74</v>
      </c>
      <c r="B5" s="151" t="s">
        <v>75</v>
      </c>
      <c r="C5" s="151"/>
      <c r="D5" s="151" t="s">
        <v>59</v>
      </c>
      <c r="E5" s="151" t="s">
        <v>177</v>
      </c>
      <c r="F5" s="151" t="s">
        <v>178</v>
      </c>
      <c r="G5" s="151"/>
    </row>
    <row r="6" ht="18.75" customHeight="1" spans="1:7">
      <c r="A6" s="151" t="s">
        <v>85</v>
      </c>
      <c r="B6" s="151" t="s">
        <v>86</v>
      </c>
      <c r="C6" s="151" t="s">
        <v>87</v>
      </c>
      <c r="D6" s="151" t="s">
        <v>88</v>
      </c>
      <c r="E6" s="151" t="s">
        <v>89</v>
      </c>
      <c r="F6" s="151" t="s">
        <v>90</v>
      </c>
      <c r="G6" s="151" t="s">
        <v>91</v>
      </c>
    </row>
    <row r="7" ht="20" customHeight="1" spans="1:7">
      <c r="A7" s="152" t="s">
        <v>100</v>
      </c>
      <c r="B7" s="152" t="s">
        <v>101</v>
      </c>
      <c r="C7" s="153">
        <v>5459953.4</v>
      </c>
      <c r="D7" s="153">
        <v>4959953.4</v>
      </c>
      <c r="E7" s="153">
        <v>4730813.4</v>
      </c>
      <c r="F7" s="153">
        <v>229140</v>
      </c>
      <c r="G7" s="153">
        <v>500000</v>
      </c>
    </row>
    <row r="8" ht="20" customHeight="1" outlineLevel="1" spans="1:7">
      <c r="A8" s="154" t="s">
        <v>102</v>
      </c>
      <c r="B8" s="154" t="s">
        <v>103</v>
      </c>
      <c r="C8" s="153">
        <v>5459953.4</v>
      </c>
      <c r="D8" s="153">
        <v>4959953.4</v>
      </c>
      <c r="E8" s="153">
        <v>4730813.4</v>
      </c>
      <c r="F8" s="153">
        <v>229140</v>
      </c>
      <c r="G8" s="153">
        <v>500000</v>
      </c>
    </row>
    <row r="9" ht="20" customHeight="1" outlineLevel="2" spans="1:7">
      <c r="A9" s="155" t="s">
        <v>104</v>
      </c>
      <c r="B9" s="155" t="s">
        <v>105</v>
      </c>
      <c r="C9" s="153">
        <v>5459953.4</v>
      </c>
      <c r="D9" s="153">
        <v>4959953.4</v>
      </c>
      <c r="E9" s="153">
        <v>4730813.4</v>
      </c>
      <c r="F9" s="153">
        <v>229140</v>
      </c>
      <c r="G9" s="153">
        <v>500000</v>
      </c>
    </row>
    <row r="10" ht="20" customHeight="1" spans="1:7">
      <c r="A10" s="152" t="s">
        <v>106</v>
      </c>
      <c r="B10" s="152" t="s">
        <v>107</v>
      </c>
      <c r="C10" s="153">
        <v>566793</v>
      </c>
      <c r="D10" s="153">
        <v>566793</v>
      </c>
      <c r="E10" s="153">
        <v>561793</v>
      </c>
      <c r="F10" s="153">
        <v>5000</v>
      </c>
      <c r="G10" s="153"/>
    </row>
    <row r="11" ht="20" customHeight="1" outlineLevel="1" spans="1:7">
      <c r="A11" s="154" t="s">
        <v>108</v>
      </c>
      <c r="B11" s="154" t="s">
        <v>109</v>
      </c>
      <c r="C11" s="153">
        <v>543244</v>
      </c>
      <c r="D11" s="153">
        <v>543244</v>
      </c>
      <c r="E11" s="153">
        <v>538244</v>
      </c>
      <c r="F11" s="153">
        <v>5000</v>
      </c>
      <c r="G11" s="153"/>
    </row>
    <row r="12" ht="20" customHeight="1" outlineLevel="2" spans="1:7">
      <c r="A12" s="155" t="s">
        <v>110</v>
      </c>
      <c r="B12" s="155" t="s">
        <v>111</v>
      </c>
      <c r="C12" s="153">
        <v>5000</v>
      </c>
      <c r="D12" s="153">
        <v>5000</v>
      </c>
      <c r="E12" s="153"/>
      <c r="F12" s="153">
        <v>5000</v>
      </c>
      <c r="G12" s="153"/>
    </row>
    <row r="13" ht="29" customHeight="1" outlineLevel="2" spans="1:7">
      <c r="A13" s="155" t="s">
        <v>112</v>
      </c>
      <c r="B13" s="155" t="s">
        <v>113</v>
      </c>
      <c r="C13" s="153">
        <v>538244</v>
      </c>
      <c r="D13" s="153">
        <v>538244</v>
      </c>
      <c r="E13" s="153">
        <v>538244</v>
      </c>
      <c r="F13" s="153"/>
      <c r="G13" s="153"/>
    </row>
    <row r="14" ht="20" customHeight="1" outlineLevel="1" spans="1:7">
      <c r="A14" s="154" t="s">
        <v>114</v>
      </c>
      <c r="B14" s="154" t="s">
        <v>115</v>
      </c>
      <c r="C14" s="153">
        <v>23549</v>
      </c>
      <c r="D14" s="153">
        <v>23549</v>
      </c>
      <c r="E14" s="153">
        <v>23549</v>
      </c>
      <c r="F14" s="153"/>
      <c r="G14" s="153"/>
    </row>
    <row r="15" ht="24" customHeight="1" outlineLevel="2" spans="1:7">
      <c r="A15" s="155" t="s">
        <v>116</v>
      </c>
      <c r="B15" s="155" t="s">
        <v>115</v>
      </c>
      <c r="C15" s="153">
        <v>23549</v>
      </c>
      <c r="D15" s="153">
        <v>23549</v>
      </c>
      <c r="E15" s="153">
        <v>23549</v>
      </c>
      <c r="F15" s="153"/>
      <c r="G15" s="153"/>
    </row>
    <row r="16" ht="20" customHeight="1" spans="1:7">
      <c r="A16" s="152" t="s">
        <v>117</v>
      </c>
      <c r="B16" s="152" t="s">
        <v>118</v>
      </c>
      <c r="C16" s="153">
        <v>363132</v>
      </c>
      <c r="D16" s="153">
        <v>363132</v>
      </c>
      <c r="E16" s="153">
        <v>363132</v>
      </c>
      <c r="F16" s="153"/>
      <c r="G16" s="153"/>
    </row>
    <row r="17" ht="20" customHeight="1" outlineLevel="1" spans="1:7">
      <c r="A17" s="154" t="s">
        <v>119</v>
      </c>
      <c r="B17" s="154" t="s">
        <v>120</v>
      </c>
      <c r="C17" s="153">
        <v>363132</v>
      </c>
      <c r="D17" s="153">
        <v>363132</v>
      </c>
      <c r="E17" s="153">
        <v>363132</v>
      </c>
      <c r="F17" s="153"/>
      <c r="G17" s="153"/>
    </row>
    <row r="18" ht="20" customHeight="1" outlineLevel="2" spans="1:7">
      <c r="A18" s="155" t="s">
        <v>123</v>
      </c>
      <c r="B18" s="155" t="s">
        <v>124</v>
      </c>
      <c r="C18" s="153">
        <v>262553</v>
      </c>
      <c r="D18" s="153">
        <v>262553</v>
      </c>
      <c r="E18" s="153">
        <v>262553</v>
      </c>
      <c r="F18" s="153"/>
      <c r="G18" s="153"/>
    </row>
    <row r="19" ht="20" customHeight="1" outlineLevel="2" spans="1:7">
      <c r="A19" s="155" t="s">
        <v>125</v>
      </c>
      <c r="B19" s="155" t="s">
        <v>126</v>
      </c>
      <c r="C19" s="153">
        <v>73665</v>
      </c>
      <c r="D19" s="153">
        <v>73665</v>
      </c>
      <c r="E19" s="153">
        <v>73665</v>
      </c>
      <c r="F19" s="153"/>
      <c r="G19" s="153"/>
    </row>
    <row r="20" ht="27" customHeight="1" outlineLevel="2" spans="1:7">
      <c r="A20" s="155" t="s">
        <v>127</v>
      </c>
      <c r="B20" s="155" t="s">
        <v>128</v>
      </c>
      <c r="C20" s="153">
        <v>26914</v>
      </c>
      <c r="D20" s="153">
        <v>26914</v>
      </c>
      <c r="E20" s="153">
        <v>26914</v>
      </c>
      <c r="F20" s="153"/>
      <c r="G20" s="153"/>
    </row>
    <row r="21" ht="20" customHeight="1" spans="1:7">
      <c r="A21" s="152" t="s">
        <v>129</v>
      </c>
      <c r="B21" s="152" t="s">
        <v>130</v>
      </c>
      <c r="C21" s="153">
        <v>403683</v>
      </c>
      <c r="D21" s="153">
        <v>403683</v>
      </c>
      <c r="E21" s="153">
        <v>403683</v>
      </c>
      <c r="F21" s="153"/>
      <c r="G21" s="153"/>
    </row>
    <row r="22" ht="20" customHeight="1" outlineLevel="1" spans="1:7">
      <c r="A22" s="154" t="s">
        <v>131</v>
      </c>
      <c r="B22" s="154" t="s">
        <v>132</v>
      </c>
      <c r="C22" s="153">
        <v>403683</v>
      </c>
      <c r="D22" s="153">
        <v>403683</v>
      </c>
      <c r="E22" s="153">
        <v>403683</v>
      </c>
      <c r="F22" s="153"/>
      <c r="G22" s="153"/>
    </row>
    <row r="23" ht="20" customHeight="1" outlineLevel="2" spans="1:7">
      <c r="A23" s="155" t="s">
        <v>133</v>
      </c>
      <c r="B23" s="155" t="s">
        <v>134</v>
      </c>
      <c r="C23" s="153">
        <v>403683</v>
      </c>
      <c r="D23" s="153">
        <v>403683</v>
      </c>
      <c r="E23" s="153">
        <v>403683</v>
      </c>
      <c r="F23" s="153"/>
      <c r="G23" s="153"/>
    </row>
    <row r="24" ht="18.75" customHeight="1" spans="1:7">
      <c r="A24" s="151" t="s">
        <v>56</v>
      </c>
      <c r="B24" s="151"/>
      <c r="C24" s="153">
        <v>6793561.4</v>
      </c>
      <c r="D24" s="153">
        <v>6293561.4</v>
      </c>
      <c r="E24" s="153">
        <v>6059421.4</v>
      </c>
      <c r="F24" s="153">
        <v>234140</v>
      </c>
      <c r="G24" s="153">
        <v>500000</v>
      </c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</sheetPr>
  <dimension ref="A1:F7"/>
  <sheetViews>
    <sheetView showZeros="0" workbookViewId="0">
      <selection activeCell="D21" sqref="D2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179</v>
      </c>
    </row>
    <row r="2" ht="33.75" customHeight="1" spans="1:6">
      <c r="A2" s="143" t="str">
        <f>"2025"&amp;"年一般公共预算“三公”经费支出预算表"</f>
        <v>2025年一般公共预算“三公”经费支出预算表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"单位名称："&amp;"德宏州景颇民族文化工作团"</f>
        <v>单位名称：德宏州景颇民族文化工作团</v>
      </c>
      <c r="B3" s="140"/>
      <c r="C3" s="141"/>
      <c r="D3" s="3"/>
      <c r="E3" s="1"/>
      <c r="F3" s="142" t="s">
        <v>53</v>
      </c>
    </row>
    <row r="4" ht="19.5" customHeight="1" spans="1:6">
      <c r="A4" s="11" t="s">
        <v>180</v>
      </c>
      <c r="B4" s="68" t="s">
        <v>181</v>
      </c>
      <c r="C4" s="12" t="s">
        <v>182</v>
      </c>
      <c r="D4" s="13"/>
      <c r="E4" s="14"/>
      <c r="F4" s="68" t="s">
        <v>183</v>
      </c>
    </row>
    <row r="5" ht="19.5" customHeight="1" spans="1:6">
      <c r="A5" s="18"/>
      <c r="B5" s="71"/>
      <c r="C5" s="34" t="s">
        <v>59</v>
      </c>
      <c r="D5" s="34" t="s">
        <v>184</v>
      </c>
      <c r="E5" s="34" t="s">
        <v>185</v>
      </c>
      <c r="F5" s="71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>
        <v>5000</v>
      </c>
      <c r="B7" s="147"/>
      <c r="C7" s="148"/>
      <c r="D7" s="147"/>
      <c r="E7" s="147"/>
      <c r="F7" s="147">
        <v>5000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Below="0" summaryRight="0"/>
  </sheetPr>
  <dimension ref="A1:W35"/>
  <sheetViews>
    <sheetView showZeros="0" topLeftCell="A3" workbookViewId="0">
      <selection activeCell="D21" sqref="D21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186</v>
      </c>
      <c r="U1" s="139"/>
      <c r="V1" s="139"/>
      <c r="W1" s="139"/>
    </row>
    <row r="2" ht="45.75" customHeight="1" spans="1:23">
      <c r="A2" s="136" t="s">
        <v>187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tr">
        <f>"单位名称："&amp;"德宏州景颇民族文化工作团"</f>
        <v>单位名称：德宏州景颇民族文化工作团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53</v>
      </c>
      <c r="U3" s="139"/>
      <c r="V3" s="139"/>
      <c r="W3" s="139"/>
    </row>
    <row r="4" ht="18.75" customHeight="1" spans="1:23">
      <c r="A4" s="137" t="s">
        <v>188</v>
      </c>
      <c r="B4" s="137" t="s">
        <v>189</v>
      </c>
      <c r="C4" s="137" t="s">
        <v>190</v>
      </c>
      <c r="D4" s="137" t="s">
        <v>191</v>
      </c>
      <c r="E4" s="137" t="s">
        <v>192</v>
      </c>
      <c r="F4" s="137" t="s">
        <v>193</v>
      </c>
      <c r="G4" s="137" t="s">
        <v>194</v>
      </c>
      <c r="H4" s="137" t="s">
        <v>195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196</v>
      </c>
      <c r="I5" s="137" t="s">
        <v>60</v>
      </c>
      <c r="J5" s="137" t="s">
        <v>197</v>
      </c>
      <c r="K5" s="137" t="s">
        <v>198</v>
      </c>
      <c r="L5" s="137" t="s">
        <v>199</v>
      </c>
      <c r="M5" s="137" t="s">
        <v>200</v>
      </c>
      <c r="N5" s="137" t="s">
        <v>201</v>
      </c>
      <c r="O5" s="137" t="s">
        <v>61</v>
      </c>
      <c r="P5" s="137" t="s">
        <v>62</v>
      </c>
      <c r="Q5" s="137" t="s">
        <v>63</v>
      </c>
      <c r="R5" s="137" t="s">
        <v>77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202</v>
      </c>
      <c r="J6" s="137" t="s">
        <v>197</v>
      </c>
      <c r="K6" s="137" t="s">
        <v>198</v>
      </c>
      <c r="L6" s="137" t="s">
        <v>199</v>
      </c>
      <c r="M6" s="137" t="s">
        <v>200</v>
      </c>
      <c r="N6" s="137" t="s">
        <v>60</v>
      </c>
      <c r="O6" s="137" t="s">
        <v>61</v>
      </c>
      <c r="P6" s="137" t="s">
        <v>62</v>
      </c>
      <c r="Q6" s="137"/>
      <c r="R6" s="137" t="s">
        <v>59</v>
      </c>
      <c r="S6" s="137" t="s">
        <v>66</v>
      </c>
      <c r="T6" s="137" t="s">
        <v>67</v>
      </c>
      <c r="U6" s="137" t="s">
        <v>68</v>
      </c>
      <c r="V6" s="137" t="s">
        <v>69</v>
      </c>
      <c r="W6" s="137" t="s">
        <v>70</v>
      </c>
    </row>
    <row r="7" ht="32.05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59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85</v>
      </c>
      <c r="B8" s="137" t="s">
        <v>86</v>
      </c>
      <c r="C8" s="137" t="s">
        <v>87</v>
      </c>
      <c r="D8" s="137" t="s">
        <v>88</v>
      </c>
      <c r="E8" s="137" t="s">
        <v>89</v>
      </c>
      <c r="F8" s="137" t="s">
        <v>90</v>
      </c>
      <c r="G8" s="137" t="s">
        <v>91</v>
      </c>
      <c r="H8" s="137" t="s">
        <v>92</v>
      </c>
      <c r="I8" s="137" t="s">
        <v>93</v>
      </c>
      <c r="J8" s="137" t="s">
        <v>94</v>
      </c>
      <c r="K8" s="137" t="s">
        <v>95</v>
      </c>
      <c r="L8" s="137" t="s">
        <v>96</v>
      </c>
      <c r="M8" s="137" t="s">
        <v>97</v>
      </c>
      <c r="N8" s="137" t="s">
        <v>98</v>
      </c>
      <c r="O8" s="137" t="s">
        <v>99</v>
      </c>
      <c r="P8" s="137" t="s">
        <v>203</v>
      </c>
      <c r="Q8" s="137" t="s">
        <v>204</v>
      </c>
      <c r="R8" s="137" t="s">
        <v>205</v>
      </c>
      <c r="S8" s="137" t="s">
        <v>206</v>
      </c>
      <c r="T8" s="137" t="s">
        <v>207</v>
      </c>
      <c r="U8" s="137" t="s">
        <v>208</v>
      </c>
      <c r="V8" s="137" t="s">
        <v>209</v>
      </c>
      <c r="W8" s="137" t="s">
        <v>210</v>
      </c>
    </row>
    <row r="9" ht="53.25" customHeight="1" spans="1:23">
      <c r="A9" s="132" t="s">
        <v>72</v>
      </c>
      <c r="B9" s="132"/>
      <c r="C9" s="132"/>
      <c r="D9" s="132"/>
      <c r="E9" s="132"/>
      <c r="F9" s="132"/>
      <c r="G9" s="132"/>
      <c r="H9" s="134">
        <v>6293561.4</v>
      </c>
      <c r="I9" s="134">
        <v>6293561.4</v>
      </c>
      <c r="J9" s="134"/>
      <c r="K9" s="134"/>
      <c r="L9" s="134">
        <v>6293561.4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3.25" customHeight="1" outlineLevel="1" spans="1:23">
      <c r="A10" s="132" t="s">
        <v>72</v>
      </c>
      <c r="B10" s="132" t="s">
        <v>211</v>
      </c>
      <c r="C10" s="132" t="s">
        <v>212</v>
      </c>
      <c r="D10" s="132" t="s">
        <v>104</v>
      </c>
      <c r="E10" s="132" t="s">
        <v>105</v>
      </c>
      <c r="F10" s="132" t="s">
        <v>213</v>
      </c>
      <c r="G10" s="132" t="s">
        <v>214</v>
      </c>
      <c r="H10" s="134">
        <v>1481113.44</v>
      </c>
      <c r="I10" s="134">
        <v>1481113.44</v>
      </c>
      <c r="J10" s="134"/>
      <c r="K10" s="134"/>
      <c r="L10" s="134">
        <v>1481113.44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72</v>
      </c>
      <c r="B11" s="132" t="s">
        <v>211</v>
      </c>
      <c r="C11" s="132" t="s">
        <v>212</v>
      </c>
      <c r="D11" s="132" t="s">
        <v>104</v>
      </c>
      <c r="E11" s="132" t="s">
        <v>105</v>
      </c>
      <c r="F11" s="132" t="s">
        <v>215</v>
      </c>
      <c r="G11" s="132" t="s">
        <v>216</v>
      </c>
      <c r="H11" s="134">
        <v>187088.4</v>
      </c>
      <c r="I11" s="134">
        <v>187088.4</v>
      </c>
      <c r="J11" s="134"/>
      <c r="K11" s="134"/>
      <c r="L11" s="134">
        <v>187088.4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72</v>
      </c>
      <c r="B12" s="132" t="s">
        <v>217</v>
      </c>
      <c r="C12" s="132" t="s">
        <v>218</v>
      </c>
      <c r="D12" s="132" t="s">
        <v>104</v>
      </c>
      <c r="E12" s="132" t="s">
        <v>105</v>
      </c>
      <c r="F12" s="132" t="s">
        <v>219</v>
      </c>
      <c r="G12" s="132" t="s">
        <v>220</v>
      </c>
      <c r="H12" s="134">
        <v>6000</v>
      </c>
      <c r="I12" s="134">
        <v>6000</v>
      </c>
      <c r="J12" s="134"/>
      <c r="K12" s="134"/>
      <c r="L12" s="134">
        <v>6000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72</v>
      </c>
      <c r="B13" s="132" t="s">
        <v>221</v>
      </c>
      <c r="C13" s="132" t="s">
        <v>222</v>
      </c>
      <c r="D13" s="132" t="s">
        <v>104</v>
      </c>
      <c r="E13" s="132" t="s">
        <v>105</v>
      </c>
      <c r="F13" s="132" t="s">
        <v>219</v>
      </c>
      <c r="G13" s="132" t="s">
        <v>220</v>
      </c>
      <c r="H13" s="134">
        <v>432000</v>
      </c>
      <c r="I13" s="134">
        <v>432000</v>
      </c>
      <c r="J13" s="134"/>
      <c r="K13" s="134"/>
      <c r="L13" s="134">
        <v>432000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72</v>
      </c>
      <c r="B14" s="132" t="s">
        <v>211</v>
      </c>
      <c r="C14" s="132" t="s">
        <v>212</v>
      </c>
      <c r="D14" s="132" t="s">
        <v>104</v>
      </c>
      <c r="E14" s="132" t="s">
        <v>105</v>
      </c>
      <c r="F14" s="132" t="s">
        <v>219</v>
      </c>
      <c r="G14" s="132" t="s">
        <v>220</v>
      </c>
      <c r="H14" s="134">
        <v>123426.12</v>
      </c>
      <c r="I14" s="134">
        <v>123426.12</v>
      </c>
      <c r="J14" s="134"/>
      <c r="K14" s="134"/>
      <c r="L14" s="134">
        <v>123426.12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72</v>
      </c>
      <c r="B15" s="132" t="s">
        <v>211</v>
      </c>
      <c r="C15" s="132" t="s">
        <v>212</v>
      </c>
      <c r="D15" s="132" t="s">
        <v>104</v>
      </c>
      <c r="E15" s="132" t="s">
        <v>105</v>
      </c>
      <c r="F15" s="132" t="s">
        <v>219</v>
      </c>
      <c r="G15" s="132" t="s">
        <v>220</v>
      </c>
      <c r="H15" s="134">
        <v>386233.2</v>
      </c>
      <c r="I15" s="134">
        <v>386233.2</v>
      </c>
      <c r="J15" s="134"/>
      <c r="K15" s="134"/>
      <c r="L15" s="134">
        <v>386233.2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72</v>
      </c>
      <c r="B16" s="132" t="s">
        <v>223</v>
      </c>
      <c r="C16" s="132" t="s">
        <v>224</v>
      </c>
      <c r="D16" s="132" t="s">
        <v>104</v>
      </c>
      <c r="E16" s="132" t="s">
        <v>105</v>
      </c>
      <c r="F16" s="132" t="s">
        <v>219</v>
      </c>
      <c r="G16" s="132" t="s">
        <v>220</v>
      </c>
      <c r="H16" s="134">
        <v>925478.64</v>
      </c>
      <c r="I16" s="134">
        <v>925478.64</v>
      </c>
      <c r="J16" s="134"/>
      <c r="K16" s="134"/>
      <c r="L16" s="134">
        <v>925478.64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72</v>
      </c>
      <c r="B17" s="132" t="s">
        <v>211</v>
      </c>
      <c r="C17" s="132" t="s">
        <v>212</v>
      </c>
      <c r="D17" s="132" t="s">
        <v>104</v>
      </c>
      <c r="E17" s="132" t="s">
        <v>105</v>
      </c>
      <c r="F17" s="132" t="s">
        <v>219</v>
      </c>
      <c r="G17" s="132" t="s">
        <v>220</v>
      </c>
      <c r="H17" s="134">
        <v>489477.6</v>
      </c>
      <c r="I17" s="134">
        <v>489477.6</v>
      </c>
      <c r="J17" s="134"/>
      <c r="K17" s="134"/>
      <c r="L17" s="134">
        <v>489477.6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72</v>
      </c>
      <c r="B18" s="132" t="s">
        <v>225</v>
      </c>
      <c r="C18" s="132" t="s">
        <v>226</v>
      </c>
      <c r="D18" s="132" t="s">
        <v>112</v>
      </c>
      <c r="E18" s="132" t="s">
        <v>113</v>
      </c>
      <c r="F18" s="132" t="s">
        <v>227</v>
      </c>
      <c r="G18" s="132" t="s">
        <v>228</v>
      </c>
      <c r="H18" s="134">
        <v>538244</v>
      </c>
      <c r="I18" s="134">
        <v>538244</v>
      </c>
      <c r="J18" s="134"/>
      <c r="K18" s="134"/>
      <c r="L18" s="134">
        <v>538244</v>
      </c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72</v>
      </c>
      <c r="B19" s="132" t="s">
        <v>225</v>
      </c>
      <c r="C19" s="132" t="s">
        <v>226</v>
      </c>
      <c r="D19" s="132" t="s">
        <v>123</v>
      </c>
      <c r="E19" s="132" t="s">
        <v>124</v>
      </c>
      <c r="F19" s="132" t="s">
        <v>229</v>
      </c>
      <c r="G19" s="132" t="s">
        <v>230</v>
      </c>
      <c r="H19" s="134">
        <v>252303</v>
      </c>
      <c r="I19" s="134">
        <v>252303</v>
      </c>
      <c r="J19" s="134"/>
      <c r="K19" s="134"/>
      <c r="L19" s="134">
        <v>252303</v>
      </c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72</v>
      </c>
      <c r="B20" s="132" t="s">
        <v>225</v>
      </c>
      <c r="C20" s="132" t="s">
        <v>226</v>
      </c>
      <c r="D20" s="132" t="s">
        <v>121</v>
      </c>
      <c r="E20" s="132" t="s">
        <v>122</v>
      </c>
      <c r="F20" s="132" t="s">
        <v>229</v>
      </c>
      <c r="G20" s="132" t="s">
        <v>230</v>
      </c>
      <c r="H20" s="134"/>
      <c r="I20" s="134"/>
      <c r="J20" s="134"/>
      <c r="K20" s="134"/>
      <c r="L20" s="134"/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72</v>
      </c>
      <c r="B21" s="132" t="s">
        <v>225</v>
      </c>
      <c r="C21" s="132" t="s">
        <v>226</v>
      </c>
      <c r="D21" s="132" t="s">
        <v>121</v>
      </c>
      <c r="E21" s="132" t="s">
        <v>122</v>
      </c>
      <c r="F21" s="132" t="s">
        <v>229</v>
      </c>
      <c r="G21" s="132" t="s">
        <v>230</v>
      </c>
      <c r="H21" s="134"/>
      <c r="I21" s="134"/>
      <c r="J21" s="134"/>
      <c r="K21" s="134"/>
      <c r="L21" s="134"/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72</v>
      </c>
      <c r="B22" s="132" t="s">
        <v>225</v>
      </c>
      <c r="C22" s="132" t="s">
        <v>226</v>
      </c>
      <c r="D22" s="132" t="s">
        <v>123</v>
      </c>
      <c r="E22" s="132" t="s">
        <v>124</v>
      </c>
      <c r="F22" s="132" t="s">
        <v>229</v>
      </c>
      <c r="G22" s="132" t="s">
        <v>230</v>
      </c>
      <c r="H22" s="134">
        <v>10250</v>
      </c>
      <c r="I22" s="134">
        <v>10250</v>
      </c>
      <c r="J22" s="134"/>
      <c r="K22" s="134"/>
      <c r="L22" s="134">
        <v>10250</v>
      </c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72</v>
      </c>
      <c r="B23" s="132" t="s">
        <v>225</v>
      </c>
      <c r="C23" s="132" t="s">
        <v>226</v>
      </c>
      <c r="D23" s="132" t="s">
        <v>125</v>
      </c>
      <c r="E23" s="132" t="s">
        <v>126</v>
      </c>
      <c r="F23" s="132" t="s">
        <v>231</v>
      </c>
      <c r="G23" s="132" t="s">
        <v>232</v>
      </c>
      <c r="H23" s="134">
        <v>73665</v>
      </c>
      <c r="I23" s="134">
        <v>73665</v>
      </c>
      <c r="J23" s="134"/>
      <c r="K23" s="134"/>
      <c r="L23" s="134">
        <v>73665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72</v>
      </c>
      <c r="B24" s="132" t="s">
        <v>225</v>
      </c>
      <c r="C24" s="132" t="s">
        <v>226</v>
      </c>
      <c r="D24" s="132" t="s">
        <v>127</v>
      </c>
      <c r="E24" s="132" t="s">
        <v>128</v>
      </c>
      <c r="F24" s="132" t="s">
        <v>233</v>
      </c>
      <c r="G24" s="132" t="s">
        <v>234</v>
      </c>
      <c r="H24" s="134">
        <v>13457</v>
      </c>
      <c r="I24" s="134">
        <v>13457</v>
      </c>
      <c r="J24" s="134"/>
      <c r="K24" s="134"/>
      <c r="L24" s="134">
        <v>13457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72</v>
      </c>
      <c r="B25" s="132" t="s">
        <v>225</v>
      </c>
      <c r="C25" s="132" t="s">
        <v>226</v>
      </c>
      <c r="D25" s="132" t="s">
        <v>116</v>
      </c>
      <c r="E25" s="132" t="s">
        <v>115</v>
      </c>
      <c r="F25" s="132" t="s">
        <v>233</v>
      </c>
      <c r="G25" s="132" t="s">
        <v>234</v>
      </c>
      <c r="H25" s="134">
        <v>23549</v>
      </c>
      <c r="I25" s="134">
        <v>23549</v>
      </c>
      <c r="J25" s="134"/>
      <c r="K25" s="134"/>
      <c r="L25" s="134">
        <v>23549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72</v>
      </c>
      <c r="B26" s="132" t="s">
        <v>225</v>
      </c>
      <c r="C26" s="132" t="s">
        <v>226</v>
      </c>
      <c r="D26" s="132" t="s">
        <v>127</v>
      </c>
      <c r="E26" s="132" t="s">
        <v>128</v>
      </c>
      <c r="F26" s="132" t="s">
        <v>233</v>
      </c>
      <c r="G26" s="132" t="s">
        <v>234</v>
      </c>
      <c r="H26" s="134">
        <v>13457</v>
      </c>
      <c r="I26" s="134">
        <v>13457</v>
      </c>
      <c r="J26" s="134"/>
      <c r="K26" s="134"/>
      <c r="L26" s="134">
        <v>13457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72</v>
      </c>
      <c r="B27" s="132" t="s">
        <v>235</v>
      </c>
      <c r="C27" s="132" t="s">
        <v>134</v>
      </c>
      <c r="D27" s="132" t="s">
        <v>133</v>
      </c>
      <c r="E27" s="132" t="s">
        <v>134</v>
      </c>
      <c r="F27" s="132" t="s">
        <v>236</v>
      </c>
      <c r="G27" s="132" t="s">
        <v>134</v>
      </c>
      <c r="H27" s="134">
        <v>403683</v>
      </c>
      <c r="I27" s="134">
        <v>403683</v>
      </c>
      <c r="J27" s="134"/>
      <c r="K27" s="134"/>
      <c r="L27" s="134">
        <v>403683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72</v>
      </c>
      <c r="B28" s="132" t="s">
        <v>237</v>
      </c>
      <c r="C28" s="132" t="s">
        <v>238</v>
      </c>
      <c r="D28" s="132" t="s">
        <v>104</v>
      </c>
      <c r="E28" s="132" t="s">
        <v>105</v>
      </c>
      <c r="F28" s="132" t="s">
        <v>239</v>
      </c>
      <c r="G28" s="132" t="s">
        <v>240</v>
      </c>
      <c r="H28" s="134">
        <v>699996</v>
      </c>
      <c r="I28" s="134">
        <v>699996</v>
      </c>
      <c r="J28" s="134"/>
      <c r="K28" s="134"/>
      <c r="L28" s="134">
        <v>699996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2" t="s">
        <v>72</v>
      </c>
      <c r="B29" s="132" t="s">
        <v>241</v>
      </c>
      <c r="C29" s="132" t="s">
        <v>242</v>
      </c>
      <c r="D29" s="132" t="s">
        <v>104</v>
      </c>
      <c r="E29" s="132" t="s">
        <v>105</v>
      </c>
      <c r="F29" s="132" t="s">
        <v>243</v>
      </c>
      <c r="G29" s="132" t="s">
        <v>244</v>
      </c>
      <c r="H29" s="134">
        <v>130140</v>
      </c>
      <c r="I29" s="134">
        <v>130140</v>
      </c>
      <c r="J29" s="134"/>
      <c r="K29" s="134"/>
      <c r="L29" s="134">
        <v>130140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2" t="s">
        <v>72</v>
      </c>
      <c r="B30" s="132" t="s">
        <v>245</v>
      </c>
      <c r="C30" s="132" t="s">
        <v>246</v>
      </c>
      <c r="D30" s="132" t="s">
        <v>104</v>
      </c>
      <c r="E30" s="132" t="s">
        <v>105</v>
      </c>
      <c r="F30" s="132" t="s">
        <v>247</v>
      </c>
      <c r="G30" s="132" t="s">
        <v>248</v>
      </c>
      <c r="H30" s="134">
        <v>90000</v>
      </c>
      <c r="I30" s="134">
        <v>90000</v>
      </c>
      <c r="J30" s="134"/>
      <c r="K30" s="134"/>
      <c r="L30" s="134">
        <v>90000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2" t="s">
        <v>72</v>
      </c>
      <c r="B31" s="132" t="s">
        <v>241</v>
      </c>
      <c r="C31" s="132" t="s">
        <v>242</v>
      </c>
      <c r="D31" s="132" t="s">
        <v>104</v>
      </c>
      <c r="E31" s="132" t="s">
        <v>105</v>
      </c>
      <c r="F31" s="132" t="s">
        <v>249</v>
      </c>
      <c r="G31" s="132" t="s">
        <v>250</v>
      </c>
      <c r="H31" s="134">
        <v>4000</v>
      </c>
      <c r="I31" s="134">
        <v>4000</v>
      </c>
      <c r="J31" s="134"/>
      <c r="K31" s="134"/>
      <c r="L31" s="134">
        <v>4000</v>
      </c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2" t="s">
        <v>72</v>
      </c>
      <c r="B32" s="132" t="s">
        <v>251</v>
      </c>
      <c r="C32" s="132" t="s">
        <v>252</v>
      </c>
      <c r="D32" s="132" t="s">
        <v>104</v>
      </c>
      <c r="E32" s="132" t="s">
        <v>105</v>
      </c>
      <c r="F32" s="132" t="s">
        <v>253</v>
      </c>
      <c r="G32" s="132" t="s">
        <v>183</v>
      </c>
      <c r="H32" s="134">
        <v>5000</v>
      </c>
      <c r="I32" s="134">
        <v>5000</v>
      </c>
      <c r="J32" s="134"/>
      <c r="K32" s="134"/>
      <c r="L32" s="134">
        <v>5000</v>
      </c>
      <c r="M32" s="132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2" t="s">
        <v>72</v>
      </c>
      <c r="B33" s="132" t="s">
        <v>254</v>
      </c>
      <c r="C33" s="132" t="s">
        <v>255</v>
      </c>
      <c r="D33" s="132" t="s">
        <v>110</v>
      </c>
      <c r="E33" s="132" t="s">
        <v>111</v>
      </c>
      <c r="F33" s="132" t="s">
        <v>256</v>
      </c>
      <c r="G33" s="132" t="s">
        <v>257</v>
      </c>
      <c r="H33" s="134">
        <v>2000</v>
      </c>
      <c r="I33" s="134">
        <v>2000</v>
      </c>
      <c r="J33" s="134"/>
      <c r="K33" s="134"/>
      <c r="L33" s="134">
        <v>2000</v>
      </c>
      <c r="M33" s="132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2" t="s">
        <v>72</v>
      </c>
      <c r="B34" s="132" t="s">
        <v>254</v>
      </c>
      <c r="C34" s="132" t="s">
        <v>255</v>
      </c>
      <c r="D34" s="132" t="s">
        <v>110</v>
      </c>
      <c r="E34" s="132" t="s">
        <v>111</v>
      </c>
      <c r="F34" s="132" t="s">
        <v>243</v>
      </c>
      <c r="G34" s="132" t="s">
        <v>244</v>
      </c>
      <c r="H34" s="134">
        <v>3000</v>
      </c>
      <c r="I34" s="134">
        <v>3000</v>
      </c>
      <c r="J34" s="134"/>
      <c r="K34" s="134"/>
      <c r="L34" s="134">
        <v>3000</v>
      </c>
      <c r="M34" s="132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30.75" customHeight="1" spans="1:23">
      <c r="A35" s="138" t="s">
        <v>56</v>
      </c>
      <c r="B35" s="138"/>
      <c r="C35" s="138"/>
      <c r="D35" s="138"/>
      <c r="E35" s="138"/>
      <c r="F35" s="138"/>
      <c r="G35" s="138"/>
      <c r="H35" s="134">
        <v>6293561.4</v>
      </c>
      <c r="I35" s="134">
        <v>6293561.4</v>
      </c>
      <c r="J35" s="134"/>
      <c r="K35" s="134"/>
      <c r="L35" s="134">
        <v>6293561.4</v>
      </c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</sheetPr>
  <dimension ref="A1:W19"/>
  <sheetViews>
    <sheetView showZeros="0" workbookViewId="0">
      <selection activeCell="D21" sqref="D2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24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8" t="s">
        <v>258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">
        <v>259</v>
      </c>
      <c r="B2" s="124"/>
      <c r="C2" s="124" t="s">
        <v>85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"单位名称："&amp;"德宏州景颇民族文化工作团"</f>
        <v>单位名称：德宏州景颇民族文化工作团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53</v>
      </c>
      <c r="W3" s="128"/>
    </row>
    <row r="4" ht="26.25" customHeight="1" spans="1:23">
      <c r="A4" s="131" t="s">
        <v>260</v>
      </c>
      <c r="B4" s="131" t="s">
        <v>189</v>
      </c>
      <c r="C4" s="131" t="s">
        <v>190</v>
      </c>
      <c r="D4" s="131" t="s">
        <v>261</v>
      </c>
      <c r="E4" s="131" t="s">
        <v>191</v>
      </c>
      <c r="F4" s="131" t="s">
        <v>192</v>
      </c>
      <c r="G4" s="131" t="s">
        <v>262</v>
      </c>
      <c r="H4" s="131" t="s">
        <v>263</v>
      </c>
      <c r="I4" s="131" t="s">
        <v>56</v>
      </c>
      <c r="J4" s="131" t="s">
        <v>264</v>
      </c>
      <c r="K4" s="131"/>
      <c r="L4" s="131"/>
      <c r="M4" s="131"/>
      <c r="N4" s="131" t="s">
        <v>201</v>
      </c>
      <c r="O4" s="131"/>
      <c r="P4" s="131"/>
      <c r="Q4" s="131" t="s">
        <v>63</v>
      </c>
      <c r="R4" s="131" t="s">
        <v>77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60</v>
      </c>
      <c r="K5" s="131"/>
      <c r="L5" s="131" t="s">
        <v>61</v>
      </c>
      <c r="M5" s="131" t="s">
        <v>62</v>
      </c>
      <c r="N5" s="131" t="s">
        <v>60</v>
      </c>
      <c r="O5" s="131" t="s">
        <v>61</v>
      </c>
      <c r="P5" s="131" t="s">
        <v>62</v>
      </c>
      <c r="Q5" s="131"/>
      <c r="R5" s="131" t="s">
        <v>59</v>
      </c>
      <c r="S5" s="131" t="s">
        <v>66</v>
      </c>
      <c r="T5" s="131" t="s">
        <v>67</v>
      </c>
      <c r="U5" s="131" t="s">
        <v>68</v>
      </c>
      <c r="V5" s="131" t="s">
        <v>69</v>
      </c>
      <c r="W5" s="131" t="s">
        <v>70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59</v>
      </c>
      <c r="K6" s="131" t="s">
        <v>265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85</v>
      </c>
      <c r="B7" s="131" t="s">
        <v>86</v>
      </c>
      <c r="C7" s="131" t="s">
        <v>87</v>
      </c>
      <c r="D7" s="131" t="s">
        <v>88</v>
      </c>
      <c r="E7" s="131" t="s">
        <v>89</v>
      </c>
      <c r="F7" s="131" t="s">
        <v>90</v>
      </c>
      <c r="G7" s="131" t="s">
        <v>91</v>
      </c>
      <c r="H7" s="131" t="s">
        <v>92</v>
      </c>
      <c r="I7" s="131" t="s">
        <v>93</v>
      </c>
      <c r="J7" s="131" t="s">
        <v>94</v>
      </c>
      <c r="K7" s="131" t="s">
        <v>95</v>
      </c>
      <c r="L7" s="131" t="s">
        <v>96</v>
      </c>
      <c r="M7" s="131" t="s">
        <v>97</v>
      </c>
      <c r="N7" s="131" t="s">
        <v>98</v>
      </c>
      <c r="O7" s="131" t="s">
        <v>99</v>
      </c>
      <c r="P7" s="131" t="s">
        <v>203</v>
      </c>
      <c r="Q7" s="131" t="s">
        <v>204</v>
      </c>
      <c r="R7" s="131" t="s">
        <v>205</v>
      </c>
      <c r="S7" s="131" t="s">
        <v>206</v>
      </c>
      <c r="T7" s="131" t="s">
        <v>207</v>
      </c>
      <c r="U7" s="131" t="s">
        <v>208</v>
      </c>
      <c r="V7" s="131" t="s">
        <v>209</v>
      </c>
      <c r="W7" s="131" t="s">
        <v>210</v>
      </c>
    </row>
    <row r="8" ht="52.5" customHeight="1" spans="1:23">
      <c r="A8" s="132"/>
      <c r="B8" s="132"/>
      <c r="C8" s="132" t="s">
        <v>266</v>
      </c>
      <c r="D8" s="132"/>
      <c r="E8" s="132"/>
      <c r="F8" s="132"/>
      <c r="G8" s="132"/>
      <c r="H8" s="132"/>
      <c r="I8" s="134">
        <v>500000</v>
      </c>
      <c r="J8" s="134">
        <v>500000</v>
      </c>
      <c r="K8" s="134">
        <v>500000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ht="52.5" customHeight="1" outlineLevel="1" spans="1:23">
      <c r="A9" s="132" t="s">
        <v>267</v>
      </c>
      <c r="B9" s="132" t="s">
        <v>268</v>
      </c>
      <c r="C9" s="132" t="s">
        <v>266</v>
      </c>
      <c r="D9" s="132" t="s">
        <v>72</v>
      </c>
      <c r="E9" s="132" t="s">
        <v>104</v>
      </c>
      <c r="F9" s="132" t="s">
        <v>105</v>
      </c>
      <c r="G9" s="132" t="s">
        <v>243</v>
      </c>
      <c r="H9" s="132" t="s">
        <v>244</v>
      </c>
      <c r="I9" s="134">
        <v>100000</v>
      </c>
      <c r="J9" s="134">
        <v>100000</v>
      </c>
      <c r="K9" s="134">
        <v>100000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2.5" customHeight="1" outlineLevel="1" spans="1:23">
      <c r="A10" s="132" t="s">
        <v>267</v>
      </c>
      <c r="B10" s="132" t="s">
        <v>268</v>
      </c>
      <c r="C10" s="132" t="s">
        <v>266</v>
      </c>
      <c r="D10" s="132" t="s">
        <v>72</v>
      </c>
      <c r="E10" s="132" t="s">
        <v>104</v>
      </c>
      <c r="F10" s="132" t="s">
        <v>105</v>
      </c>
      <c r="G10" s="132" t="s">
        <v>269</v>
      </c>
      <c r="H10" s="132" t="s">
        <v>270</v>
      </c>
      <c r="I10" s="134">
        <v>100000</v>
      </c>
      <c r="J10" s="134">
        <v>100000</v>
      </c>
      <c r="K10" s="134">
        <v>100000</v>
      </c>
      <c r="L10" s="134"/>
      <c r="M10" s="134"/>
      <c r="N10" s="132"/>
      <c r="O10" s="132"/>
      <c r="P10" s="132"/>
      <c r="Q10" s="134"/>
      <c r="R10" s="134"/>
      <c r="S10" s="134"/>
      <c r="T10" s="134"/>
      <c r="U10" s="134"/>
      <c r="V10" s="134"/>
      <c r="W10" s="134"/>
    </row>
    <row r="11" ht="52.5" customHeight="1" outlineLevel="1" spans="1:23">
      <c r="A11" s="132" t="s">
        <v>267</v>
      </c>
      <c r="B11" s="132" t="s">
        <v>268</v>
      </c>
      <c r="C11" s="132" t="s">
        <v>266</v>
      </c>
      <c r="D11" s="132" t="s">
        <v>72</v>
      </c>
      <c r="E11" s="132" t="s">
        <v>104</v>
      </c>
      <c r="F11" s="132" t="s">
        <v>105</v>
      </c>
      <c r="G11" s="132" t="s">
        <v>271</v>
      </c>
      <c r="H11" s="132" t="s">
        <v>272</v>
      </c>
      <c r="I11" s="134">
        <v>100000</v>
      </c>
      <c r="J11" s="134">
        <v>100000</v>
      </c>
      <c r="K11" s="134">
        <v>100000</v>
      </c>
      <c r="L11" s="134"/>
      <c r="M11" s="134"/>
      <c r="N11" s="132"/>
      <c r="O11" s="132"/>
      <c r="P11" s="132"/>
      <c r="Q11" s="134"/>
      <c r="R11" s="134"/>
      <c r="S11" s="134"/>
      <c r="T11" s="134"/>
      <c r="U11" s="134"/>
      <c r="V11" s="134"/>
      <c r="W11" s="134"/>
    </row>
    <row r="12" ht="52.5" customHeight="1" outlineLevel="1" spans="1:23">
      <c r="A12" s="132" t="s">
        <v>267</v>
      </c>
      <c r="B12" s="132" t="s">
        <v>268</v>
      </c>
      <c r="C12" s="132" t="s">
        <v>266</v>
      </c>
      <c r="D12" s="132" t="s">
        <v>72</v>
      </c>
      <c r="E12" s="132" t="s">
        <v>104</v>
      </c>
      <c r="F12" s="132" t="s">
        <v>105</v>
      </c>
      <c r="G12" s="132" t="s">
        <v>273</v>
      </c>
      <c r="H12" s="132" t="s">
        <v>274</v>
      </c>
      <c r="I12" s="134">
        <v>200000</v>
      </c>
      <c r="J12" s="134">
        <v>200000</v>
      </c>
      <c r="K12" s="134">
        <v>200000</v>
      </c>
      <c r="L12" s="134"/>
      <c r="M12" s="134"/>
      <c r="N12" s="132"/>
      <c r="O12" s="132"/>
      <c r="P12" s="132"/>
      <c r="Q12" s="134"/>
      <c r="R12" s="134"/>
      <c r="S12" s="134"/>
      <c r="T12" s="134"/>
      <c r="U12" s="134"/>
      <c r="V12" s="134"/>
      <c r="W12" s="134"/>
    </row>
    <row r="13" ht="52.5" customHeight="1" spans="1:23">
      <c r="A13" s="132"/>
      <c r="B13" s="132"/>
      <c r="C13" s="132" t="s">
        <v>275</v>
      </c>
      <c r="D13" s="132"/>
      <c r="E13" s="132"/>
      <c r="F13" s="132"/>
      <c r="G13" s="132"/>
      <c r="H13" s="132"/>
      <c r="I13" s="134">
        <v>1000000</v>
      </c>
      <c r="J13" s="134"/>
      <c r="K13" s="134"/>
      <c r="L13" s="134"/>
      <c r="M13" s="134"/>
      <c r="N13" s="132"/>
      <c r="O13" s="132"/>
      <c r="P13" s="132"/>
      <c r="Q13" s="134"/>
      <c r="R13" s="134">
        <v>1000000</v>
      </c>
      <c r="S13" s="134"/>
      <c r="T13" s="134"/>
      <c r="U13" s="134"/>
      <c r="V13" s="134"/>
      <c r="W13" s="134">
        <v>1000000</v>
      </c>
    </row>
    <row r="14" ht="52.5" customHeight="1" outlineLevel="1" spans="1:23">
      <c r="A14" s="132" t="s">
        <v>267</v>
      </c>
      <c r="B14" s="132" t="s">
        <v>276</v>
      </c>
      <c r="C14" s="132" t="s">
        <v>275</v>
      </c>
      <c r="D14" s="132" t="s">
        <v>72</v>
      </c>
      <c r="E14" s="132" t="s">
        <v>104</v>
      </c>
      <c r="F14" s="132" t="s">
        <v>105</v>
      </c>
      <c r="G14" s="132" t="s">
        <v>243</v>
      </c>
      <c r="H14" s="132" t="s">
        <v>244</v>
      </c>
      <c r="I14" s="134">
        <v>300000</v>
      </c>
      <c r="J14" s="134"/>
      <c r="K14" s="134"/>
      <c r="L14" s="134"/>
      <c r="M14" s="134"/>
      <c r="N14" s="132"/>
      <c r="O14" s="132"/>
      <c r="P14" s="132"/>
      <c r="Q14" s="134"/>
      <c r="R14" s="134">
        <v>300000</v>
      </c>
      <c r="S14" s="134"/>
      <c r="T14" s="134"/>
      <c r="U14" s="134"/>
      <c r="V14" s="134"/>
      <c r="W14" s="134">
        <v>300000</v>
      </c>
    </row>
    <row r="15" ht="52.5" customHeight="1" outlineLevel="1" spans="1:23">
      <c r="A15" s="132" t="s">
        <v>267</v>
      </c>
      <c r="B15" s="132" t="s">
        <v>276</v>
      </c>
      <c r="C15" s="132" t="s">
        <v>275</v>
      </c>
      <c r="D15" s="132" t="s">
        <v>72</v>
      </c>
      <c r="E15" s="132" t="s">
        <v>104</v>
      </c>
      <c r="F15" s="132" t="s">
        <v>105</v>
      </c>
      <c r="G15" s="132" t="s">
        <v>271</v>
      </c>
      <c r="H15" s="132" t="s">
        <v>272</v>
      </c>
      <c r="I15" s="134">
        <v>200000</v>
      </c>
      <c r="J15" s="134"/>
      <c r="K15" s="134"/>
      <c r="L15" s="134"/>
      <c r="M15" s="134"/>
      <c r="N15" s="132"/>
      <c r="O15" s="132"/>
      <c r="P15" s="132"/>
      <c r="Q15" s="134"/>
      <c r="R15" s="134">
        <v>200000</v>
      </c>
      <c r="S15" s="134"/>
      <c r="T15" s="134"/>
      <c r="U15" s="134"/>
      <c r="V15" s="134"/>
      <c r="W15" s="134">
        <v>200000</v>
      </c>
    </row>
    <row r="16" ht="52.5" customHeight="1" outlineLevel="1" spans="1:23">
      <c r="A16" s="132" t="s">
        <v>267</v>
      </c>
      <c r="B16" s="132" t="s">
        <v>276</v>
      </c>
      <c r="C16" s="132" t="s">
        <v>275</v>
      </c>
      <c r="D16" s="132" t="s">
        <v>72</v>
      </c>
      <c r="E16" s="132" t="s">
        <v>104</v>
      </c>
      <c r="F16" s="132" t="s">
        <v>105</v>
      </c>
      <c r="G16" s="132" t="s">
        <v>273</v>
      </c>
      <c r="H16" s="132" t="s">
        <v>274</v>
      </c>
      <c r="I16" s="134">
        <v>300000</v>
      </c>
      <c r="J16" s="134"/>
      <c r="K16" s="134"/>
      <c r="L16" s="134"/>
      <c r="M16" s="134"/>
      <c r="N16" s="132"/>
      <c r="O16" s="132"/>
      <c r="P16" s="132"/>
      <c r="Q16" s="134"/>
      <c r="R16" s="134">
        <v>300000</v>
      </c>
      <c r="S16" s="134"/>
      <c r="T16" s="134"/>
      <c r="U16" s="134"/>
      <c r="V16" s="134"/>
      <c r="W16" s="134">
        <v>300000</v>
      </c>
    </row>
    <row r="17" ht="52.5" customHeight="1" outlineLevel="1" spans="1:23">
      <c r="A17" s="132" t="s">
        <v>267</v>
      </c>
      <c r="B17" s="132" t="s">
        <v>276</v>
      </c>
      <c r="C17" s="132" t="s">
        <v>275</v>
      </c>
      <c r="D17" s="132" t="s">
        <v>72</v>
      </c>
      <c r="E17" s="132" t="s">
        <v>104</v>
      </c>
      <c r="F17" s="132" t="s">
        <v>105</v>
      </c>
      <c r="G17" s="132" t="s">
        <v>277</v>
      </c>
      <c r="H17" s="132" t="s">
        <v>278</v>
      </c>
      <c r="I17" s="134">
        <v>100000</v>
      </c>
      <c r="J17" s="134"/>
      <c r="K17" s="134"/>
      <c r="L17" s="134"/>
      <c r="M17" s="134"/>
      <c r="N17" s="132"/>
      <c r="O17" s="132"/>
      <c r="P17" s="132"/>
      <c r="Q17" s="134"/>
      <c r="R17" s="134">
        <v>100000</v>
      </c>
      <c r="S17" s="134"/>
      <c r="T17" s="134"/>
      <c r="U17" s="134"/>
      <c r="V17" s="134"/>
      <c r="W17" s="134">
        <v>100000</v>
      </c>
    </row>
    <row r="18" ht="52.5" customHeight="1" outlineLevel="1" spans="1:23">
      <c r="A18" s="132" t="s">
        <v>267</v>
      </c>
      <c r="B18" s="132" t="s">
        <v>276</v>
      </c>
      <c r="C18" s="132" t="s">
        <v>275</v>
      </c>
      <c r="D18" s="132" t="s">
        <v>72</v>
      </c>
      <c r="E18" s="132" t="s">
        <v>104</v>
      </c>
      <c r="F18" s="132" t="s">
        <v>105</v>
      </c>
      <c r="G18" s="132" t="s">
        <v>279</v>
      </c>
      <c r="H18" s="132" t="s">
        <v>280</v>
      </c>
      <c r="I18" s="134">
        <v>100000</v>
      </c>
      <c r="J18" s="134"/>
      <c r="K18" s="134"/>
      <c r="L18" s="134"/>
      <c r="M18" s="134"/>
      <c r="N18" s="132"/>
      <c r="O18" s="132"/>
      <c r="P18" s="132"/>
      <c r="Q18" s="134"/>
      <c r="R18" s="134">
        <v>100000</v>
      </c>
      <c r="S18" s="134"/>
      <c r="T18" s="134"/>
      <c r="U18" s="134"/>
      <c r="V18" s="134"/>
      <c r="W18" s="134">
        <v>100000</v>
      </c>
    </row>
    <row r="19" ht="30" customHeight="1" spans="1:23">
      <c r="A19" s="133" t="s">
        <v>56</v>
      </c>
      <c r="B19" s="133"/>
      <c r="C19" s="133"/>
      <c r="D19" s="133"/>
      <c r="E19" s="133"/>
      <c r="F19" s="133"/>
      <c r="G19" s="133"/>
      <c r="H19" s="133"/>
      <c r="I19" s="134">
        <v>1500000</v>
      </c>
      <c r="J19" s="134">
        <v>500000</v>
      </c>
      <c r="K19" s="134">
        <v>500000</v>
      </c>
      <c r="L19" s="134"/>
      <c r="M19" s="134"/>
      <c r="N19" s="134"/>
      <c r="O19" s="134"/>
      <c r="P19" s="134"/>
      <c r="Q19" s="134"/>
      <c r="R19" s="134">
        <v>1000000</v>
      </c>
      <c r="S19" s="134"/>
      <c r="T19" s="134"/>
      <c r="U19" s="134"/>
      <c r="V19" s="134"/>
      <c r="W19" s="134">
        <v>1000000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9:H1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</sheetPr>
  <dimension ref="A1:J12"/>
  <sheetViews>
    <sheetView showZeros="0" tabSelected="1" workbookViewId="0">
      <selection activeCell="B10" sqref="B10:B12"/>
    </sheetView>
  </sheetViews>
  <sheetFormatPr defaultColWidth="10.2857142857143" defaultRowHeight="15" customHeight="1"/>
  <cols>
    <col min="1" max="1" width="14.2857142857143" customWidth="1"/>
    <col min="2" max="2" width="24.4285714285714" customWidth="1"/>
    <col min="3" max="9" width="14.2857142857143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281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"单位名称："&amp;"德宏州景颇民族文化工作团"</f>
        <v>单位名称：德宏州景颇民族文化工作团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282</v>
      </c>
      <c r="B4" s="125" t="s">
        <v>283</v>
      </c>
      <c r="C4" s="125" t="s">
        <v>284</v>
      </c>
      <c r="D4" s="125" t="s">
        <v>285</v>
      </c>
      <c r="E4" s="125" t="s">
        <v>286</v>
      </c>
      <c r="F4" s="125" t="s">
        <v>287</v>
      </c>
      <c r="G4" s="125" t="s">
        <v>288</v>
      </c>
      <c r="H4" s="125" t="s">
        <v>289</v>
      </c>
      <c r="I4" s="125" t="s">
        <v>290</v>
      </c>
      <c r="J4" s="125" t="s">
        <v>291</v>
      </c>
    </row>
    <row r="5" ht="22.5" customHeight="1" spans="1:10">
      <c r="A5" s="125" t="s">
        <v>85</v>
      </c>
      <c r="B5" s="125" t="s">
        <v>86</v>
      </c>
      <c r="C5" s="125" t="s">
        <v>87</v>
      </c>
      <c r="D5" s="125" t="s">
        <v>88</v>
      </c>
      <c r="E5" s="125" t="s">
        <v>89</v>
      </c>
      <c r="F5" s="125" t="s">
        <v>90</v>
      </c>
      <c r="G5" s="125" t="s">
        <v>91</v>
      </c>
      <c r="H5" s="125" t="s">
        <v>92</v>
      </c>
      <c r="I5" s="125" t="s">
        <v>93</v>
      </c>
      <c r="J5" s="125" t="s">
        <v>94</v>
      </c>
    </row>
    <row r="6" ht="52.5" customHeight="1" spans="1:10">
      <c r="A6" s="125" t="s">
        <v>72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275</v>
      </c>
      <c r="B7" s="126" t="s">
        <v>292</v>
      </c>
      <c r="C7" s="126" t="s">
        <v>293</v>
      </c>
      <c r="D7" s="126" t="s">
        <v>294</v>
      </c>
      <c r="E7" s="126" t="s">
        <v>295</v>
      </c>
      <c r="F7" s="126" t="s">
        <v>296</v>
      </c>
      <c r="G7" s="125" t="s">
        <v>297</v>
      </c>
      <c r="H7" s="125" t="s">
        <v>298</v>
      </c>
      <c r="I7" s="126" t="s">
        <v>299</v>
      </c>
      <c r="J7" s="126" t="s">
        <v>300</v>
      </c>
    </row>
    <row r="8" ht="52.5" customHeight="1" outlineLevel="1" spans="1:10">
      <c r="A8" s="126" t="s">
        <v>275</v>
      </c>
      <c r="B8" s="126" t="s">
        <v>292</v>
      </c>
      <c r="C8" s="126" t="s">
        <v>301</v>
      </c>
      <c r="D8" s="126" t="s">
        <v>302</v>
      </c>
      <c r="E8" s="126" t="s">
        <v>303</v>
      </c>
      <c r="F8" s="126" t="s">
        <v>296</v>
      </c>
      <c r="G8" s="125" t="s">
        <v>207</v>
      </c>
      <c r="H8" s="125" t="s">
        <v>304</v>
      </c>
      <c r="I8" s="126" t="s">
        <v>299</v>
      </c>
      <c r="J8" s="126" t="s">
        <v>305</v>
      </c>
    </row>
    <row r="9" ht="52.5" customHeight="1" outlineLevel="1" spans="1:10">
      <c r="A9" s="126" t="s">
        <v>275</v>
      </c>
      <c r="B9" s="126" t="s">
        <v>292</v>
      </c>
      <c r="C9" s="126" t="s">
        <v>306</v>
      </c>
      <c r="D9" s="126" t="s">
        <v>307</v>
      </c>
      <c r="E9" s="126" t="s">
        <v>308</v>
      </c>
      <c r="F9" s="126" t="s">
        <v>309</v>
      </c>
      <c r="G9" s="125" t="s">
        <v>310</v>
      </c>
      <c r="H9" s="125" t="s">
        <v>311</v>
      </c>
      <c r="I9" s="126" t="s">
        <v>312</v>
      </c>
      <c r="J9" s="126" t="s">
        <v>313</v>
      </c>
    </row>
    <row r="10" ht="52.5" customHeight="1" outlineLevel="1" spans="1:10">
      <c r="A10" s="126" t="s">
        <v>266</v>
      </c>
      <c r="B10" s="126" t="s">
        <v>314</v>
      </c>
      <c r="C10" s="126" t="s">
        <v>293</v>
      </c>
      <c r="D10" s="126" t="s">
        <v>315</v>
      </c>
      <c r="E10" s="126" t="s">
        <v>316</v>
      </c>
      <c r="F10" s="126" t="s">
        <v>309</v>
      </c>
      <c r="G10" s="125" t="s">
        <v>85</v>
      </c>
      <c r="H10" s="125" t="s">
        <v>317</v>
      </c>
      <c r="I10" s="126" t="s">
        <v>299</v>
      </c>
      <c r="J10" s="126" t="s">
        <v>318</v>
      </c>
    </row>
    <row r="11" ht="52.5" customHeight="1" outlineLevel="1" spans="1:10">
      <c r="A11" s="126" t="s">
        <v>266</v>
      </c>
      <c r="B11" s="126" t="s">
        <v>319</v>
      </c>
      <c r="C11" s="126" t="s">
        <v>301</v>
      </c>
      <c r="D11" s="126" t="s">
        <v>302</v>
      </c>
      <c r="E11" s="126" t="s">
        <v>320</v>
      </c>
      <c r="F11" s="126" t="s">
        <v>309</v>
      </c>
      <c r="G11" s="125" t="s">
        <v>321</v>
      </c>
      <c r="H11" s="125" t="s">
        <v>317</v>
      </c>
      <c r="I11" s="126" t="s">
        <v>312</v>
      </c>
      <c r="J11" s="126" t="s">
        <v>322</v>
      </c>
    </row>
    <row r="12" ht="52.5" customHeight="1" outlineLevel="1" spans="1:10">
      <c r="A12" s="126" t="s">
        <v>266</v>
      </c>
      <c r="B12" s="126" t="s">
        <v>319</v>
      </c>
      <c r="C12" s="126" t="s">
        <v>306</v>
      </c>
      <c r="D12" s="126" t="s">
        <v>307</v>
      </c>
      <c r="E12" s="126" t="s">
        <v>323</v>
      </c>
      <c r="F12" s="126" t="s">
        <v>309</v>
      </c>
      <c r="G12" s="125" t="s">
        <v>310</v>
      </c>
      <c r="H12" s="125" t="s">
        <v>311</v>
      </c>
      <c r="I12" s="126" t="s">
        <v>312</v>
      </c>
      <c r="J12" s="126" t="s">
        <v>324</v>
      </c>
    </row>
  </sheetData>
  <mergeCells count="6">
    <mergeCell ref="A2:J2"/>
    <mergeCell ref="A3:E3"/>
    <mergeCell ref="A7:A9"/>
    <mergeCell ref="A10:A12"/>
    <mergeCell ref="B7:B9"/>
    <mergeCell ref="B10:B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2025-04-18T07:19:00Z</dcterms:created>
  <dcterms:modified xsi:type="dcterms:W3CDTF">2025-04-23T03:27:10Z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97646700AAF0430E82F30E2ABFEDF9D6_13</vt:lpwstr>
  </property>
</Properties>
</file>