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封面" sheetId="1" r:id="rId1"/>
    <sheet name="目录" sheetId="2" r:id="rId2"/>
    <sheet name="2019年陇川县政府债务限额分配表 " sheetId="3" r:id="rId3"/>
    <sheet name="2019年陇川县新增债务限额分配表" sheetId="4" r:id="rId4"/>
    <sheet name="2019年度陇川县政府性基金预算调整预算支出项目明细表" sheetId="5" r:id="rId5"/>
    <sheet name="2019年陇川县政府性基金预算收支安排调整表 (2)" sheetId="6" r:id="rId6"/>
    <sheet name="2019年陇川县债券资金置换项目表" sheetId="7" r:id="rId7"/>
  </sheets>
  <definedNames>
    <definedName name="_xlnm._FilterDatabase" localSheetId="4" hidden="1">'2019年度陇川县政府性基金预算调整预算支出项目明细表'!$A$4:$D$8</definedName>
    <definedName name="_xlnm._FilterDatabase" localSheetId="6" hidden="1">'2019年陇川县债券资金置换项目表'!$A$7:$F$10</definedName>
    <definedName name="Database" hidden="1">#REF!</definedName>
    <definedName name="表4">#REF!</definedName>
    <definedName name="_xlnm._FilterDatabase" localSheetId="5" hidden="1">'2019年陇川县政府性基金预算收支安排调整表 (2)'!#REF!</definedName>
    <definedName name="Database" localSheetId="5" hidden="1">#REF!</definedName>
    <definedName name="_xlnm.Print_Area" localSheetId="5">'2019年陇川县政府性基金预算收支安排调整表 (2)'!$A$1:$H$39</definedName>
    <definedName name="_xlnm.Print_Titles" localSheetId="5">'2019年陇川县政府性基金预算收支安排调整表 (2)'!$1:$5</definedName>
    <definedName name="表4" localSheetId="5">#REF!</definedName>
  </definedNames>
  <calcPr calcId="144525"/>
</workbook>
</file>

<file path=xl/sharedStrings.xml><?xml version="1.0" encoding="utf-8"?>
<sst xmlns="http://schemas.openxmlformats.org/spreadsheetml/2006/main" count="116">
  <si>
    <t>陇川县2019年地方
政府债务限额和县级财政专项预算
调整方案（草案）</t>
  </si>
  <si>
    <t>陇  川  县  财  政  局</t>
  </si>
  <si>
    <t>目  录</t>
  </si>
  <si>
    <t>表一</t>
  </si>
  <si>
    <t xml:space="preserve">2019年陇川县政府债务限额分配表 </t>
  </si>
  <si>
    <t>表二</t>
  </si>
  <si>
    <t>2019年陇川县新增债务限额分配表</t>
  </si>
  <si>
    <t>表三</t>
  </si>
  <si>
    <t>2019年度陇川县政府性基金预算调整预算支出项目明细表</t>
  </si>
  <si>
    <t>表四</t>
  </si>
  <si>
    <t>2019年陇川县债券资金置换项目表</t>
  </si>
  <si>
    <t>表五</t>
  </si>
  <si>
    <t>附件2</t>
  </si>
  <si>
    <t>2019年陇川县地方政府债务限额表</t>
  </si>
  <si>
    <t>单位：万元</t>
  </si>
  <si>
    <t>地  区</t>
  </si>
  <si>
    <t>2018年政府债务限额</t>
  </si>
  <si>
    <t>2019年新增债务限额</t>
  </si>
  <si>
    <t>2019年政府债务限额</t>
  </si>
  <si>
    <t>合计</t>
  </si>
  <si>
    <t>一般债务</t>
  </si>
  <si>
    <t>专项债务</t>
  </si>
  <si>
    <t>小计</t>
  </si>
  <si>
    <t>内债</t>
  </si>
  <si>
    <t>外债</t>
  </si>
  <si>
    <t>陇川县</t>
  </si>
  <si>
    <t>合   计</t>
  </si>
  <si>
    <t>2019年陇川县新增政府债务限额分配表</t>
  </si>
  <si>
    <t>地   区</t>
  </si>
  <si>
    <t>2019年新增债务</t>
  </si>
  <si>
    <t>提前下达</t>
  </si>
  <si>
    <t>此次下达</t>
  </si>
  <si>
    <t>总计</t>
  </si>
  <si>
    <t>一般债券</t>
  </si>
  <si>
    <t>棚户区改造</t>
  </si>
  <si>
    <t>其他</t>
  </si>
  <si>
    <t>合  计</t>
  </si>
  <si>
    <t>2018年度陇川县政府性基金预算调整支出项目明细表（草案）</t>
  </si>
  <si>
    <t>下达单位名称</t>
  </si>
  <si>
    <t>功能分类</t>
  </si>
  <si>
    <t>项    目</t>
  </si>
  <si>
    <t>金额(万元)</t>
  </si>
  <si>
    <t>其他支出</t>
  </si>
  <si>
    <t xml:space="preserve">   其他政府性基金及对应专项债务收入安排的支出</t>
  </si>
  <si>
    <t>陇川县麻栗坝水库管理局</t>
  </si>
  <si>
    <t xml:space="preserve">     其他地方自行试点项目收益专项债券收入安排的支出</t>
  </si>
  <si>
    <t>德宏州陇川县麻栗坝灌区工程项目</t>
  </si>
  <si>
    <t>增加支出合计</t>
  </si>
  <si>
    <t>2019年度陇川县政府性基金预算收支安排调整表</t>
  </si>
  <si>
    <t>收        入</t>
  </si>
  <si>
    <t>年初预算数</t>
  </si>
  <si>
    <t>调整数</t>
  </si>
  <si>
    <t>调整后预算数</t>
  </si>
  <si>
    <t>支         出</t>
  </si>
  <si>
    <t>1030146　国有土地收益基金收入</t>
  </si>
  <si>
    <t>一、文化旅游体育与传媒支出</t>
  </si>
  <si>
    <t>1030147　农业土地开发资金收入</t>
  </si>
  <si>
    <t>二、社会保障和就业支出</t>
  </si>
  <si>
    <t>1030148　国有土地使用权出让收入</t>
  </si>
  <si>
    <t>三、节能环保支出</t>
  </si>
  <si>
    <t>103014801　土地出让价款收入</t>
  </si>
  <si>
    <t>四、城乡社区支出</t>
  </si>
  <si>
    <t>103014802　补缴的土地价款</t>
  </si>
  <si>
    <t>五、农林水支出</t>
  </si>
  <si>
    <t>103014803　划拨土地收入</t>
  </si>
  <si>
    <t>六、交通运输支出</t>
  </si>
  <si>
    <t>103014898　缴纳新增建设用地土地有偿使用费</t>
  </si>
  <si>
    <t>七、资源勘探信息等支出</t>
  </si>
  <si>
    <t>103014899　其他土地出让收入</t>
  </si>
  <si>
    <t>八、其他支出</t>
  </si>
  <si>
    <t>1030149　大中型水库库区基金收入</t>
  </si>
  <si>
    <t>九、债务付息支出</t>
  </si>
  <si>
    <t>1030155　彩票公益金收入</t>
  </si>
  <si>
    <t>十、债务发行费用支出</t>
  </si>
  <si>
    <t>103015501　福利彩票公益金收入</t>
  </si>
  <si>
    <t>103015502　体育彩票公益金收入</t>
  </si>
  <si>
    <t>1030156　城市基础设施配套费收入</t>
  </si>
  <si>
    <t>1030157　小型水库移民扶助基金收入</t>
  </si>
  <si>
    <t>1030158　国家重大水利工程建设基金收入</t>
  </si>
  <si>
    <t>103015803　省级重大水利工程建设资金</t>
  </si>
  <si>
    <t>1030159　车辆通行费</t>
  </si>
  <si>
    <t>1030178　污水处理费收入</t>
  </si>
  <si>
    <t>1030180　彩票发行机构和彩票销售机构的业务费用</t>
  </si>
  <si>
    <t>1030199　其他政府性基金收入</t>
  </si>
  <si>
    <t>政府性基金收入</t>
  </si>
  <si>
    <t>本年支出小计</t>
  </si>
  <si>
    <t>110　转移性收入</t>
  </si>
  <si>
    <t>转移性支出</t>
  </si>
  <si>
    <t>11004　政府性基金转移收入</t>
  </si>
  <si>
    <t>　　政府性基金转移支付</t>
  </si>
  <si>
    <t>1100401　政府性基金补助收入</t>
  </si>
  <si>
    <t>　　　　政府性基金补助支出</t>
  </si>
  <si>
    <t>1100402　政府性基金上解收入</t>
  </si>
  <si>
    <t>　　　　政府性基金上解支出</t>
  </si>
  <si>
    <t>11008　上年结余收入</t>
  </si>
  <si>
    <t>　　调出资金</t>
  </si>
  <si>
    <t>11009　调入资金</t>
  </si>
  <si>
    <t>　　年终结余</t>
  </si>
  <si>
    <t>11011　债务转贷收入</t>
  </si>
  <si>
    <t>债务还本支出</t>
  </si>
  <si>
    <t>1101102 地方政府专项债务转贷收入</t>
  </si>
  <si>
    <t>110110231  土地储备专项债券转贷收入</t>
  </si>
  <si>
    <t>110110298　其他地方自行试点项目收益专项债券转贷收入</t>
  </si>
  <si>
    <t>110110299　其他政府性基金债务转贷收入</t>
  </si>
  <si>
    <t>收 入 合 计</t>
  </si>
  <si>
    <t>支　出　合　计</t>
  </si>
  <si>
    <t>编制单位：陇川财政局</t>
  </si>
  <si>
    <t>单位：（万元）</t>
  </si>
  <si>
    <t>单位名称</t>
  </si>
  <si>
    <t>债务类型</t>
  </si>
  <si>
    <t>项目名称</t>
  </si>
  <si>
    <t>债权类型</t>
  </si>
  <si>
    <t>债权人全称</t>
  </si>
  <si>
    <t>置换金额</t>
  </si>
  <si>
    <t>备注</t>
  </si>
  <si>
    <t>陇川县财政局</t>
  </si>
</sst>
</file>

<file path=xl/styles.xml><?xml version="1.0" encoding="utf-8"?>
<styleSheet xmlns="http://schemas.openxmlformats.org/spreadsheetml/2006/main">
  <numFmts count="11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_);[Red]\(0\)"/>
    <numFmt numFmtId="179" formatCode="0.00_ "/>
    <numFmt numFmtId="180" formatCode="#,##0.00_);[Red]\(#,##0.00\)"/>
    <numFmt numFmtId="181" formatCode="0_ "/>
    <numFmt numFmtId="182" formatCode="#,##0_ "/>
  </numFmts>
  <fonts count="59">
    <font>
      <sz val="12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黑体"/>
      <charset val="134"/>
    </font>
    <font>
      <sz val="10"/>
      <name val="Arial"/>
      <charset val="134"/>
    </font>
    <font>
      <b/>
      <sz val="20"/>
      <name val="方正小标宋_GBK"/>
      <charset val="134"/>
    </font>
    <font>
      <b/>
      <sz val="16"/>
      <color theme="1"/>
      <name val="方正仿宋_GBK"/>
      <charset val="134"/>
    </font>
    <font>
      <b/>
      <sz val="16"/>
      <color theme="1"/>
      <name val="宋体"/>
      <charset val="134"/>
    </font>
    <font>
      <sz val="16"/>
      <name val="方正仿宋_GBK"/>
      <charset val="134"/>
    </font>
    <font>
      <b/>
      <sz val="16"/>
      <name val="方正仿宋_GBK"/>
      <charset val="134"/>
    </font>
    <font>
      <b/>
      <sz val="16"/>
      <color indexed="8"/>
      <name val="宋体"/>
      <charset val="134"/>
    </font>
    <font>
      <sz val="16"/>
      <color rgb="FF000000"/>
      <name val="方正仿宋_GBK"/>
      <charset val="134"/>
    </font>
    <font>
      <sz val="16"/>
      <color indexed="8"/>
      <name val="宋体"/>
      <charset val="134"/>
    </font>
    <font>
      <sz val="16"/>
      <name val="Arial"/>
      <charset val="134"/>
    </font>
    <font>
      <sz val="20"/>
      <name val="方正小标宋_GBK"/>
      <charset val="134"/>
    </font>
    <font>
      <sz val="16"/>
      <name val="宋体"/>
      <charset val="134"/>
    </font>
    <font>
      <sz val="11"/>
      <name val="宋体"/>
      <charset val="134"/>
    </font>
    <font>
      <sz val="22"/>
      <name val="方正小标宋_GBK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20"/>
      <name val="方正小标宋简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0" fillId="4" borderId="0" applyNumberFormat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6" fillId="15" borderId="2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5" fillId="3" borderId="21" applyNumberFormat="0" applyFont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2" fillId="19" borderId="2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47" fillId="19" borderId="23" applyNumberFormat="0" applyAlignment="0" applyProtection="0">
      <alignment vertical="center"/>
    </xf>
    <xf numFmtId="0" fontId="43" fillId="9" borderId="22" applyNumberForma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5" fillId="26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37" fontId="57" fillId="0" borderId="0"/>
    <xf numFmtId="0" fontId="42" fillId="2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8" fillId="0" borderId="0"/>
    <xf numFmtId="0" fontId="45" fillId="14" borderId="0" applyNumberFormat="0" applyBorder="0" applyAlignment="0" applyProtection="0">
      <alignment vertical="center"/>
    </xf>
    <xf numFmtId="0" fontId="56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55" fillId="35" borderId="0" applyNumberFormat="0" applyBorder="0" applyAlignment="0" applyProtection="0">
      <alignment vertical="center"/>
    </xf>
    <xf numFmtId="0" fontId="56" fillId="0" borderId="0"/>
    <xf numFmtId="4" fontId="56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0" borderId="0"/>
    <xf numFmtId="0" fontId="58" fillId="0" borderId="0"/>
  </cellStyleXfs>
  <cellXfs count="131">
    <xf numFmtId="0" fontId="0" fillId="0" borderId="0" xfId="0"/>
    <xf numFmtId="0" fontId="0" fillId="0" borderId="0" xfId="59" applyAlignment="1" applyProtection="1">
      <alignment vertical="center"/>
      <protection locked="0"/>
    </xf>
    <xf numFmtId="0" fontId="0" fillId="0" borderId="0" xfId="59" applyAlignment="1">
      <alignment horizontal="center" vertical="center" wrapText="1"/>
    </xf>
    <xf numFmtId="0" fontId="0" fillId="0" borderId="0" xfId="59" applyAlignment="1" applyProtection="1">
      <alignment vertical="center"/>
    </xf>
    <xf numFmtId="0" fontId="0" fillId="0" borderId="0" xfId="59">
      <alignment vertical="center"/>
    </xf>
    <xf numFmtId="0" fontId="0" fillId="0" borderId="0" xfId="59" applyAlignment="1">
      <alignment vertical="center"/>
    </xf>
    <xf numFmtId="0" fontId="0" fillId="0" borderId="0" xfId="59" applyFont="1" applyAlignment="1" applyProtection="1">
      <alignment vertical="center"/>
      <protection locked="0"/>
    </xf>
    <xf numFmtId="0" fontId="1" fillId="0" borderId="0" xfId="59" applyFont="1" applyAlignment="1" applyProtection="1">
      <alignment horizontal="center" vertical="center"/>
      <protection locked="0"/>
    </xf>
    <xf numFmtId="0" fontId="0" fillId="0" borderId="1" xfId="59" applyBorder="1" applyAlignment="1" applyProtection="1">
      <alignment horizontal="center" vertical="center"/>
      <protection locked="0"/>
    </xf>
    <xf numFmtId="49" fontId="2" fillId="0" borderId="2" xfId="59" applyNumberFormat="1" applyFont="1" applyBorder="1" applyAlignment="1">
      <alignment horizontal="center" vertical="center" wrapText="1"/>
    </xf>
    <xf numFmtId="0" fontId="2" fillId="0" borderId="2" xfId="59" applyNumberFormat="1" applyFont="1" applyBorder="1" applyAlignment="1">
      <alignment horizontal="center" vertical="center" wrapText="1"/>
    </xf>
    <xf numFmtId="0" fontId="3" fillId="0" borderId="2" xfId="59" applyFont="1" applyBorder="1" applyAlignment="1" applyProtection="1">
      <alignment horizontal="center" vertical="center"/>
    </xf>
    <xf numFmtId="0" fontId="3" fillId="0" borderId="2" xfId="59" applyFont="1" applyBorder="1" applyAlignment="1" applyProtection="1">
      <alignment horizontal="center" vertical="center" wrapText="1"/>
    </xf>
    <xf numFmtId="177" fontId="4" fillId="0" borderId="2" xfId="59" applyNumberFormat="1" applyFont="1" applyBorder="1" applyAlignment="1" applyProtection="1">
      <alignment horizontal="center" vertical="center"/>
    </xf>
    <xf numFmtId="0" fontId="4" fillId="0" borderId="0" xfId="59" applyFont="1" applyAlignment="1" applyProtection="1">
      <alignment vertical="center" wrapText="1"/>
    </xf>
    <xf numFmtId="0" fontId="5" fillId="0" borderId="3" xfId="59" applyFont="1" applyFill="1" applyBorder="1" applyAlignment="1" applyProtection="1">
      <alignment horizontal="center" vertical="center"/>
    </xf>
    <xf numFmtId="0" fontId="5" fillId="0" borderId="4" xfId="59" applyFont="1" applyFill="1" applyBorder="1" applyAlignment="1" applyProtection="1">
      <alignment horizontal="center" vertical="center"/>
    </xf>
    <xf numFmtId="0" fontId="5" fillId="0" borderId="5" xfId="59" applyFont="1" applyFill="1" applyBorder="1" applyAlignment="1" applyProtection="1">
      <alignment horizontal="center" vertical="center"/>
    </xf>
    <xf numFmtId="177" fontId="5" fillId="0" borderId="2" xfId="59" applyNumberFormat="1" applyFont="1" applyFill="1" applyBorder="1" applyAlignment="1" applyProtection="1">
      <alignment horizontal="center" vertical="center"/>
    </xf>
    <xf numFmtId="0" fontId="0" fillId="0" borderId="2" xfId="59" applyBorder="1" applyAlignment="1" applyProtection="1">
      <alignment horizontal="center" vertical="center"/>
    </xf>
    <xf numFmtId="0" fontId="6" fillId="2" borderId="0" xfId="54" applyFont="1" applyFill="1" applyAlignment="1"/>
    <xf numFmtId="0" fontId="7" fillId="2" borderId="0" xfId="15" applyFont="1" applyFill="1" applyAlignment="1">
      <alignment vertical="center"/>
    </xf>
    <xf numFmtId="178" fontId="7" fillId="2" borderId="0" xfId="15" applyNumberFormat="1" applyFont="1" applyFill="1" applyAlignment="1">
      <alignment vertical="center"/>
    </xf>
    <xf numFmtId="1" fontId="8" fillId="2" borderId="0" xfId="54" applyNumberFormat="1" applyFont="1" applyFill="1" applyAlignment="1">
      <alignment horizontal="left" vertical="center"/>
    </xf>
    <xf numFmtId="178" fontId="9" fillId="2" borderId="0" xfId="54" applyNumberFormat="1" applyFont="1" applyFill="1" applyAlignment="1"/>
    <xf numFmtId="178" fontId="6" fillId="2" borderId="0" xfId="54" applyNumberFormat="1" applyFont="1" applyFill="1" applyAlignment="1"/>
    <xf numFmtId="1" fontId="6" fillId="2" borderId="0" xfId="54" applyNumberFormat="1" applyFont="1" applyFill="1" applyAlignment="1"/>
    <xf numFmtId="0" fontId="10" fillId="2" borderId="0" xfId="15" applyFont="1" applyFill="1" applyAlignment="1">
      <alignment horizontal="center" vertical="center"/>
    </xf>
    <xf numFmtId="0" fontId="11" fillId="2" borderId="6" xfId="58" applyFont="1" applyFill="1" applyBorder="1" applyAlignment="1">
      <alignment horizontal="center" vertical="center" wrapText="1"/>
    </xf>
    <xf numFmtId="178" fontId="12" fillId="2" borderId="7" xfId="15" applyNumberFormat="1" applyFont="1" applyFill="1" applyBorder="1" applyAlignment="1">
      <alignment horizontal="center" vertical="center" wrapText="1"/>
    </xf>
    <xf numFmtId="0" fontId="11" fillId="2" borderId="7" xfId="58" applyFont="1" applyFill="1" applyBorder="1" applyAlignment="1">
      <alignment horizontal="center" vertical="center" wrapText="1"/>
    </xf>
    <xf numFmtId="178" fontId="12" fillId="2" borderId="8" xfId="15" applyNumberFormat="1" applyFont="1" applyFill="1" applyBorder="1" applyAlignment="1">
      <alignment horizontal="center" vertical="center" wrapText="1"/>
    </xf>
    <xf numFmtId="0" fontId="11" fillId="2" borderId="9" xfId="58" applyFont="1" applyFill="1" applyBorder="1" applyAlignment="1">
      <alignment vertical="center" wrapText="1"/>
    </xf>
    <xf numFmtId="178" fontId="8" fillId="2" borderId="2" xfId="58" applyNumberFormat="1" applyFont="1" applyFill="1" applyBorder="1" applyAlignment="1">
      <alignment horizontal="center" vertical="center" wrapText="1"/>
    </xf>
    <xf numFmtId="0" fontId="11" fillId="2" borderId="2" xfId="58" applyFont="1" applyFill="1" applyBorder="1" applyAlignment="1">
      <alignment vertical="center" wrapText="1"/>
    </xf>
    <xf numFmtId="178" fontId="11" fillId="2" borderId="2" xfId="58" applyNumberFormat="1" applyFont="1" applyFill="1" applyBorder="1" applyAlignment="1">
      <alignment vertical="center" wrapText="1"/>
    </xf>
    <xf numFmtId="178" fontId="8" fillId="2" borderId="10" xfId="58" applyNumberFormat="1" applyFont="1" applyFill="1" applyBorder="1" applyAlignment="1">
      <alignment vertical="center" wrapText="1"/>
    </xf>
    <xf numFmtId="178" fontId="8" fillId="2" borderId="2" xfId="58" applyNumberFormat="1" applyFont="1" applyFill="1" applyBorder="1" applyAlignment="1">
      <alignment vertical="center" wrapText="1"/>
    </xf>
    <xf numFmtId="0" fontId="8" fillId="2" borderId="9" xfId="58" applyFont="1" applyFill="1" applyBorder="1" applyAlignment="1">
      <alignment vertical="center" wrapText="1"/>
    </xf>
    <xf numFmtId="0" fontId="13" fillId="2" borderId="2" xfId="58" applyFont="1" applyFill="1" applyBorder="1" applyAlignment="1">
      <alignment vertical="center" wrapText="1"/>
    </xf>
    <xf numFmtId="0" fontId="7" fillId="2" borderId="2" xfId="15" applyFont="1" applyFill="1" applyBorder="1" applyAlignment="1">
      <alignment vertical="center"/>
    </xf>
    <xf numFmtId="178" fontId="7" fillId="2" borderId="2" xfId="15" applyNumberFormat="1" applyFont="1" applyFill="1" applyBorder="1" applyAlignment="1">
      <alignment vertical="center"/>
    </xf>
    <xf numFmtId="0" fontId="11" fillId="2" borderId="2" xfId="58" applyFont="1" applyFill="1" applyBorder="1" applyAlignment="1">
      <alignment horizontal="center" vertical="center" wrapText="1"/>
    </xf>
    <xf numFmtId="0" fontId="11" fillId="2" borderId="9" xfId="58" applyFont="1" applyFill="1" applyBorder="1" applyAlignment="1">
      <alignment horizontal="center" vertical="center" wrapText="1"/>
    </xf>
    <xf numFmtId="0" fontId="11" fillId="2" borderId="2" xfId="58" applyFont="1" applyFill="1" applyBorder="1" applyAlignment="1">
      <alignment horizontal="left" vertical="center" wrapText="1"/>
    </xf>
    <xf numFmtId="0" fontId="11" fillId="2" borderId="11" xfId="58" applyFont="1" applyFill="1" applyBorder="1" applyAlignment="1">
      <alignment horizontal="center" vertical="center" wrapText="1"/>
    </xf>
    <xf numFmtId="178" fontId="11" fillId="2" borderId="12" xfId="58" applyNumberFormat="1" applyFont="1" applyFill="1" applyBorder="1" applyAlignment="1">
      <alignment vertical="center" wrapText="1"/>
    </xf>
    <xf numFmtId="0" fontId="11" fillId="2" borderId="12" xfId="58" applyFont="1" applyFill="1" applyBorder="1" applyAlignment="1">
      <alignment horizontal="center" vertical="center" wrapText="1"/>
    </xf>
    <xf numFmtId="0" fontId="8" fillId="0" borderId="0" xfId="60" applyAlignment="1">
      <alignment wrapText="1"/>
    </xf>
    <xf numFmtId="0" fontId="14" fillId="0" borderId="0" xfId="65"/>
    <xf numFmtId="9" fontId="8" fillId="0" borderId="0" xfId="12" applyFont="1" applyAlignment="1"/>
    <xf numFmtId="179" fontId="8" fillId="0" borderId="0" xfId="12" applyNumberFormat="1" applyFont="1" applyAlignment="1"/>
    <xf numFmtId="9" fontId="8" fillId="0" borderId="0" xfId="12" applyFont="1" applyAlignment="1">
      <alignment horizontal="left" vertical="center"/>
    </xf>
    <xf numFmtId="9" fontId="15" fillId="0" borderId="0" xfId="12" applyFont="1" applyBorder="1" applyAlignment="1">
      <alignment horizontal="center" vertical="center"/>
    </xf>
    <xf numFmtId="9" fontId="15" fillId="0" borderId="1" xfId="12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17" fillId="0" borderId="2" xfId="12" applyFont="1" applyBorder="1" applyAlignment="1">
      <alignment horizontal="center" vertical="center" wrapText="1"/>
    </xf>
    <xf numFmtId="179" fontId="17" fillId="0" borderId="2" xfId="1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80" fontId="20" fillId="0" borderId="2" xfId="6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80" fontId="22" fillId="0" borderId="2" xfId="60" applyNumberFormat="1" applyFont="1" applyBorder="1" applyAlignment="1">
      <alignment horizontal="center" vertical="center"/>
    </xf>
    <xf numFmtId="0" fontId="23" fillId="0" borderId="2" xfId="65" applyFont="1" applyBorder="1" applyAlignment="1">
      <alignment horizontal="center" vertical="center"/>
    </xf>
    <xf numFmtId="9" fontId="20" fillId="0" borderId="2" xfId="12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79" fontId="26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82" fontId="26" fillId="0" borderId="2" xfId="0" applyNumberFormat="1" applyFont="1" applyFill="1" applyBorder="1" applyAlignment="1">
      <alignment horizontal="right" vertical="center" wrapText="1"/>
    </xf>
    <xf numFmtId="182" fontId="26" fillId="0" borderId="2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181" fontId="27" fillId="0" borderId="0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 applyFill="1" applyBorder="1" applyAlignment="1">
      <alignment horizontal="center" vertical="center" wrapText="1"/>
    </xf>
    <xf numFmtId="181" fontId="12" fillId="0" borderId="2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16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9" xfId="0" applyNumberFormat="1" applyFont="1" applyFill="1" applyBorder="1" applyAlignment="1">
      <alignment horizontal="center" vertical="center" wrapText="1"/>
    </xf>
    <xf numFmtId="181" fontId="26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57" fontId="33" fillId="0" borderId="0" xfId="0" applyNumberFormat="1" applyFont="1" applyAlignment="1">
      <alignment horizontal="center" vertical="center" wrapText="1"/>
    </xf>
  </cellXfs>
  <cellStyles count="67">
    <cellStyle name="常规" xfId="0" builtinId="0"/>
    <cellStyle name="差_2017年度陇川县一般公共预算收支调整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2007年云南省向人大报送政府收支预算表格式编制过程表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千分位[0]_laroux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[0]_1" xfId="42"/>
    <cellStyle name="千位_1" xfId="43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_德宏州2005年地方预算(代报简表)" xfId="54"/>
    <cellStyle name="60% - 强调文字颜色 6" xfId="55" builtinId="52"/>
    <cellStyle name="Normal_APR" xfId="56"/>
    <cellStyle name="常规 2" xfId="57"/>
    <cellStyle name="常规 3" xfId="58"/>
    <cellStyle name="常规_陇川县2017年第二批债券资金置换项目表" xfId="59"/>
    <cellStyle name="常规_2017年度陇川县一般公共预算收支调整表" xfId="60"/>
    <cellStyle name="好_2017年度陇川县一般公共预算收支调整表" xfId="61"/>
    <cellStyle name="普通_97-917" xfId="62"/>
    <cellStyle name="千分位_97-917" xfId="63"/>
    <cellStyle name="千位分隔 2" xfId="64"/>
    <cellStyle name="千位分隔[0]_2008年州财政追加安排待纳入调整预算项目情况表(高宇航)" xfId="65"/>
    <cellStyle name="样式 1" xfId="6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selection activeCell="I4" sqref="I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 customWidth="1"/>
  </cols>
  <sheetData>
    <row r="1" ht="42.75" customHeight="1" spans="1:3">
      <c r="A1" s="124"/>
      <c r="B1" s="125"/>
      <c r="C1" s="125"/>
    </row>
    <row r="2" ht="27" customHeight="1" spans="3:3">
      <c r="C2" s="126"/>
    </row>
    <row r="3" ht="38.25" spans="1:5">
      <c r="A3" s="127"/>
      <c r="B3" s="127"/>
      <c r="C3" s="127"/>
      <c r="D3" s="127"/>
      <c r="E3" s="127"/>
    </row>
    <row r="4" s="123" customFormat="1" ht="126" customHeight="1" spans="1:5">
      <c r="A4" s="128" t="s">
        <v>0</v>
      </c>
      <c r="B4" s="128"/>
      <c r="C4" s="128"/>
      <c r="D4" s="128"/>
      <c r="E4" s="128"/>
    </row>
    <row r="5" ht="94.5" customHeight="1" spans="1:5">
      <c r="A5" s="129" t="s">
        <v>1</v>
      </c>
      <c r="B5" s="129"/>
      <c r="C5" s="129"/>
      <c r="D5" s="129"/>
      <c r="E5" s="129"/>
    </row>
    <row r="6" ht="32.25" customHeight="1" spans="1:5">
      <c r="A6" s="130">
        <v>43676</v>
      </c>
      <c r="B6" s="129"/>
      <c r="C6" s="129"/>
      <c r="D6" s="129"/>
      <c r="E6" s="129"/>
    </row>
  </sheetData>
  <mergeCells count="5">
    <mergeCell ref="B1:C1"/>
    <mergeCell ref="A3:E3"/>
    <mergeCell ref="A4:E4"/>
    <mergeCell ref="A5:E5"/>
    <mergeCell ref="A6:E6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C8"/>
  <sheetViews>
    <sheetView workbookViewId="0">
      <selection activeCell="C4" sqref="C4"/>
    </sheetView>
  </sheetViews>
  <sheetFormatPr defaultColWidth="9" defaultRowHeight="14.25" outlineLevelRow="7" outlineLevelCol="2"/>
  <cols>
    <col min="1" max="1" width="15.25" customWidth="1"/>
    <col min="2" max="2" width="84.125" customWidth="1"/>
    <col min="3" max="3" width="16.25" customWidth="1"/>
  </cols>
  <sheetData>
    <row r="2" ht="22.5" spans="1:2">
      <c r="A2" s="118" t="s">
        <v>2</v>
      </c>
      <c r="B2" s="118"/>
    </row>
    <row r="3" ht="22.5" spans="1:2">
      <c r="A3" s="119"/>
      <c r="B3" s="119"/>
    </row>
    <row r="4" ht="30" customHeight="1" spans="1:3">
      <c r="A4" s="120" t="s">
        <v>3</v>
      </c>
      <c r="B4" s="121" t="s">
        <v>4</v>
      </c>
      <c r="C4" s="122">
        <v>1</v>
      </c>
    </row>
    <row r="5" ht="30" customHeight="1" spans="1:3">
      <c r="A5" s="120" t="s">
        <v>5</v>
      </c>
      <c r="B5" s="121" t="s">
        <v>6</v>
      </c>
      <c r="C5" s="82">
        <v>2</v>
      </c>
    </row>
    <row r="6" ht="30" customHeight="1" spans="1:3">
      <c r="A6" s="120" t="s">
        <v>7</v>
      </c>
      <c r="B6" s="121" t="s">
        <v>8</v>
      </c>
      <c r="C6" s="82">
        <v>3</v>
      </c>
    </row>
    <row r="7" ht="30" customHeight="1" spans="1:3">
      <c r="A7" s="120" t="s">
        <v>9</v>
      </c>
      <c r="B7" s="121" t="s">
        <v>10</v>
      </c>
      <c r="C7" s="82">
        <v>4</v>
      </c>
    </row>
    <row r="8" ht="30" customHeight="1" spans="1:3">
      <c r="A8" s="120" t="s">
        <v>11</v>
      </c>
      <c r="B8" s="121" t="s">
        <v>10</v>
      </c>
      <c r="C8" s="82">
        <v>5</v>
      </c>
    </row>
  </sheetData>
  <mergeCells count="1">
    <mergeCell ref="A2:B2"/>
  </mergeCells>
  <printOptions horizontalCentered="1"/>
  <pageMargins left="0.747916666666667" right="0.747916666666667" top="0.984027777777778" bottom="0.984027777777778" header="0.511805555555556" footer="0.511805555555556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IN9"/>
  <sheetViews>
    <sheetView showZeros="0" topLeftCell="C1" workbookViewId="0">
      <selection activeCell="K18" sqref="K18"/>
    </sheetView>
  </sheetViews>
  <sheetFormatPr defaultColWidth="8" defaultRowHeight="14.25"/>
  <cols>
    <col min="1" max="2" width="3.25" style="87" hidden="1" customWidth="1"/>
    <col min="3" max="3" width="8" style="88" customWidth="1"/>
    <col min="4" max="6" width="11.875" style="87" customWidth="1"/>
    <col min="7" max="7" width="8" style="87" customWidth="1"/>
    <col min="8" max="8" width="9.75" style="87" customWidth="1"/>
    <col min="9" max="9" width="10.875" style="89" customWidth="1"/>
    <col min="10" max="10" width="10.75" style="89" customWidth="1"/>
    <col min="11" max="11" width="11.125" style="89" customWidth="1"/>
    <col min="12" max="13" width="10" style="89" customWidth="1"/>
    <col min="14" max="14" width="11.875" style="90" customWidth="1"/>
    <col min="15" max="15" width="11.875" style="87" customWidth="1"/>
    <col min="16" max="16" width="11.375" style="87" customWidth="1"/>
    <col min="17" max="17" width="7.25" style="87" customWidth="1"/>
    <col min="18" max="18" width="10.5" style="87" customWidth="1"/>
    <col min="19" max="248" width="8" style="87"/>
  </cols>
  <sheetData>
    <row r="1" ht="18" customHeight="1" spans="1:248">
      <c r="A1" s="91" t="s">
        <v>12</v>
      </c>
      <c r="C1" s="92" t="s">
        <v>3</v>
      </c>
      <c r="I1" s="87"/>
      <c r="J1" s="87"/>
      <c r="K1" s="87"/>
      <c r="L1" s="87"/>
      <c r="M1" s="104"/>
      <c r="IN1"/>
    </row>
    <row r="2" ht="30.95" customHeight="1" spans="3:248">
      <c r="C2" s="93" t="s">
        <v>13</v>
      </c>
      <c r="D2" s="93"/>
      <c r="E2" s="93"/>
      <c r="F2" s="93"/>
      <c r="G2" s="93"/>
      <c r="H2" s="93"/>
      <c r="I2" s="93"/>
      <c r="J2" s="93"/>
      <c r="K2" s="93"/>
      <c r="L2" s="93"/>
      <c r="M2" s="105"/>
      <c r="N2" s="106"/>
      <c r="O2" s="93"/>
      <c r="P2" s="93"/>
      <c r="Q2" s="93"/>
      <c r="R2" s="93"/>
      <c r="IN2"/>
    </row>
    <row r="3" ht="30.95" customHeight="1" spans="3:248">
      <c r="C3" s="93"/>
      <c r="D3" s="93"/>
      <c r="E3" s="93"/>
      <c r="F3" s="93"/>
      <c r="G3" s="93"/>
      <c r="H3" s="93"/>
      <c r="I3" s="93"/>
      <c r="J3" s="93"/>
      <c r="K3" s="93"/>
      <c r="L3" s="93"/>
      <c r="M3" s="105"/>
      <c r="N3" s="106"/>
      <c r="O3" s="93"/>
      <c r="P3" s="93"/>
      <c r="Q3" s="93"/>
      <c r="R3" s="93"/>
      <c r="IN3"/>
    </row>
    <row r="4" ht="24" customHeight="1" spans="3:248">
      <c r="C4" s="94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114" t="s">
        <v>14</v>
      </c>
      <c r="R4" s="114"/>
      <c r="IN4"/>
    </row>
    <row r="5" s="86" customFormat="1" ht="24.95" customHeight="1" spans="3:18">
      <c r="C5" s="95" t="s">
        <v>15</v>
      </c>
      <c r="D5" s="96" t="s">
        <v>16</v>
      </c>
      <c r="E5" s="96"/>
      <c r="F5" s="96"/>
      <c r="G5" s="96"/>
      <c r="H5" s="96"/>
      <c r="I5" s="96" t="s">
        <v>17</v>
      </c>
      <c r="J5" s="96"/>
      <c r="K5" s="96"/>
      <c r="L5" s="96"/>
      <c r="M5" s="107"/>
      <c r="N5" s="108" t="s">
        <v>18</v>
      </c>
      <c r="O5" s="96"/>
      <c r="P5" s="96"/>
      <c r="Q5" s="96"/>
      <c r="R5" s="96"/>
    </row>
    <row r="6" s="86" customFormat="1" ht="24.95" customHeight="1" spans="3:18">
      <c r="C6" s="97"/>
      <c r="D6" s="96" t="s">
        <v>19</v>
      </c>
      <c r="E6" s="98" t="s">
        <v>20</v>
      </c>
      <c r="F6" s="98"/>
      <c r="G6" s="98"/>
      <c r="H6" s="96" t="s">
        <v>21</v>
      </c>
      <c r="I6" s="96" t="s">
        <v>19</v>
      </c>
      <c r="J6" s="96" t="s">
        <v>20</v>
      </c>
      <c r="K6" s="96"/>
      <c r="L6" s="96"/>
      <c r="M6" s="107" t="s">
        <v>21</v>
      </c>
      <c r="N6" s="109" t="s">
        <v>19</v>
      </c>
      <c r="O6" s="110" t="s">
        <v>20</v>
      </c>
      <c r="P6" s="111"/>
      <c r="Q6" s="115"/>
      <c r="R6" s="116" t="s">
        <v>21</v>
      </c>
    </row>
    <row r="7" s="86" customFormat="1" ht="30" customHeight="1" spans="3:18">
      <c r="C7" s="99"/>
      <c r="D7" s="96"/>
      <c r="E7" s="96" t="s">
        <v>22</v>
      </c>
      <c r="F7" s="100" t="s">
        <v>23</v>
      </c>
      <c r="G7" s="100" t="s">
        <v>24</v>
      </c>
      <c r="H7" s="96"/>
      <c r="I7" s="96"/>
      <c r="J7" s="96" t="s">
        <v>22</v>
      </c>
      <c r="K7" s="100" t="s">
        <v>23</v>
      </c>
      <c r="L7" s="100" t="s">
        <v>24</v>
      </c>
      <c r="M7" s="107"/>
      <c r="N7" s="112"/>
      <c r="O7" s="96" t="s">
        <v>22</v>
      </c>
      <c r="P7" s="100" t="s">
        <v>23</v>
      </c>
      <c r="Q7" s="100" t="s">
        <v>24</v>
      </c>
      <c r="R7" s="117"/>
    </row>
    <row r="8" s="86" customFormat="1" ht="30" customHeight="1" spans="3:18">
      <c r="C8" s="101" t="s">
        <v>25</v>
      </c>
      <c r="D8" s="102">
        <f>SUM(E8,H8)</f>
        <v>151460</v>
      </c>
      <c r="E8" s="102">
        <f>SUM(F8:G8)</f>
        <v>124354</v>
      </c>
      <c r="F8" s="103">
        <v>124354</v>
      </c>
      <c r="G8" s="103">
        <v>0</v>
      </c>
      <c r="H8" s="103">
        <v>27106</v>
      </c>
      <c r="I8" s="102">
        <f>SUM(J8,M8)</f>
        <v>28000</v>
      </c>
      <c r="J8" s="102">
        <f>SUM(K8:L8)</f>
        <v>0</v>
      </c>
      <c r="K8" s="113"/>
      <c r="L8" s="103"/>
      <c r="M8" s="103">
        <v>28000</v>
      </c>
      <c r="N8" s="102">
        <f>SUM(O8,R8)</f>
        <v>179460</v>
      </c>
      <c r="O8" s="102">
        <f>SUM(P8:Q8)</f>
        <v>124354</v>
      </c>
      <c r="P8" s="103">
        <f t="shared" ref="P8:R8" si="0">SUM(F8,K8)</f>
        <v>124354</v>
      </c>
      <c r="Q8" s="103">
        <f t="shared" si="0"/>
        <v>0</v>
      </c>
      <c r="R8" s="103">
        <f t="shared" si="0"/>
        <v>55106</v>
      </c>
    </row>
    <row r="9" ht="30" customHeight="1" spans="3:248">
      <c r="C9" s="101" t="s">
        <v>26</v>
      </c>
      <c r="D9" s="103">
        <f t="shared" ref="D9:R9" si="1">SUM(D8:D8)</f>
        <v>151460</v>
      </c>
      <c r="E9" s="103">
        <f t="shared" si="1"/>
        <v>124354</v>
      </c>
      <c r="F9" s="103">
        <f t="shared" si="1"/>
        <v>124354</v>
      </c>
      <c r="G9" s="103">
        <f t="shared" si="1"/>
        <v>0</v>
      </c>
      <c r="H9" s="103">
        <f t="shared" si="1"/>
        <v>27106</v>
      </c>
      <c r="I9" s="103">
        <f t="shared" si="1"/>
        <v>28000</v>
      </c>
      <c r="J9" s="103">
        <f t="shared" si="1"/>
        <v>0</v>
      </c>
      <c r="K9" s="103">
        <f t="shared" si="1"/>
        <v>0</v>
      </c>
      <c r="L9" s="103">
        <f t="shared" si="1"/>
        <v>0</v>
      </c>
      <c r="M9" s="103">
        <f t="shared" si="1"/>
        <v>28000</v>
      </c>
      <c r="N9" s="103">
        <f t="shared" si="1"/>
        <v>179460</v>
      </c>
      <c r="O9" s="103">
        <f t="shared" si="1"/>
        <v>124354</v>
      </c>
      <c r="P9" s="103">
        <f t="shared" si="1"/>
        <v>124354</v>
      </c>
      <c r="Q9" s="103">
        <f t="shared" si="1"/>
        <v>0</v>
      </c>
      <c r="R9" s="103">
        <f t="shared" si="1"/>
        <v>55106</v>
      </c>
      <c r="IN9"/>
    </row>
  </sheetData>
  <mergeCells count="15">
    <mergeCell ref="C2:R2"/>
    <mergeCell ref="Q4:R4"/>
    <mergeCell ref="D5:H5"/>
    <mergeCell ref="I5:M5"/>
    <mergeCell ref="N5:R5"/>
    <mergeCell ref="E6:G6"/>
    <mergeCell ref="J6:L6"/>
    <mergeCell ref="O6:Q6"/>
    <mergeCell ref="C5:C7"/>
    <mergeCell ref="D6:D7"/>
    <mergeCell ref="H6:H7"/>
    <mergeCell ref="I6:I7"/>
    <mergeCell ref="M6:M7"/>
    <mergeCell ref="N6:N7"/>
    <mergeCell ref="R6:R7"/>
  </mergeCells>
  <printOptions horizontalCentered="1"/>
  <pageMargins left="0.235416666666667" right="0.0388888888888889" top="1.41666666666667" bottom="0.984027777777778" header="0.826388888888889" footer="0.511805555555556"/>
  <pageSetup paperSize="9" scale="6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L8"/>
  <sheetViews>
    <sheetView showZeros="0" workbookViewId="0">
      <selection activeCell="M15" sqref="M15"/>
    </sheetView>
  </sheetViews>
  <sheetFormatPr defaultColWidth="9" defaultRowHeight="14.25" outlineLevelRow="7"/>
  <cols>
    <col min="1" max="1" width="21.125" customWidth="1"/>
    <col min="2" max="12" width="9.5" customWidth="1"/>
  </cols>
  <sheetData>
    <row r="1" ht="23.25" customHeight="1" spans="1:1">
      <c r="A1" s="67" t="s">
        <v>5</v>
      </c>
    </row>
    <row r="2" ht="43.5" customHeight="1" spans="1:1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ht="20.25" spans="1:4">
      <c r="A3" s="69"/>
      <c r="B3" s="69"/>
      <c r="C3" s="69"/>
      <c r="D3" s="69"/>
    </row>
    <row r="4" ht="32.1" customHeight="1" spans="1:12">
      <c r="A4" s="70" t="s">
        <v>28</v>
      </c>
      <c r="B4" s="71" t="s">
        <v>29</v>
      </c>
      <c r="C4" s="72"/>
      <c r="D4" s="73"/>
      <c r="E4" s="74" t="s">
        <v>30</v>
      </c>
      <c r="F4" s="75"/>
      <c r="G4" s="76"/>
      <c r="H4" s="77" t="s">
        <v>31</v>
      </c>
      <c r="I4" s="77"/>
      <c r="J4" s="77"/>
      <c r="K4" s="77"/>
      <c r="L4" s="84"/>
    </row>
    <row r="5" ht="32.1" customHeight="1" spans="1:12">
      <c r="A5" s="78"/>
      <c r="B5" s="70" t="s">
        <v>32</v>
      </c>
      <c r="C5" s="79" t="s">
        <v>20</v>
      </c>
      <c r="D5" s="79" t="s">
        <v>21</v>
      </c>
      <c r="E5" s="70" t="s">
        <v>19</v>
      </c>
      <c r="F5" s="79" t="s">
        <v>20</v>
      </c>
      <c r="G5" s="79" t="s">
        <v>21</v>
      </c>
      <c r="H5" s="79" t="s">
        <v>19</v>
      </c>
      <c r="I5" s="79" t="s">
        <v>33</v>
      </c>
      <c r="J5" s="85" t="s">
        <v>21</v>
      </c>
      <c r="K5" s="85"/>
      <c r="L5" s="85"/>
    </row>
    <row r="6" ht="32.1" customHeight="1" spans="1:12">
      <c r="A6" s="80"/>
      <c r="B6" s="80"/>
      <c r="C6" s="81"/>
      <c r="D6" s="81"/>
      <c r="E6" s="80"/>
      <c r="F6" s="81"/>
      <c r="G6" s="81"/>
      <c r="H6" s="81"/>
      <c r="I6" s="81"/>
      <c r="J6" s="82" t="s">
        <v>22</v>
      </c>
      <c r="K6" s="85" t="s">
        <v>34</v>
      </c>
      <c r="L6" s="85" t="s">
        <v>35</v>
      </c>
    </row>
    <row r="7" ht="32.1" customHeight="1" spans="1:12">
      <c r="A7" s="82" t="s">
        <v>25</v>
      </c>
      <c r="B7" s="82">
        <f>SUM(C7:D7)</f>
        <v>28000</v>
      </c>
      <c r="C7" s="82">
        <f>SUM(F7)</f>
        <v>0</v>
      </c>
      <c r="D7" s="82">
        <f>SUM(G7,J7)</f>
        <v>28000</v>
      </c>
      <c r="E7" s="82">
        <f>SUM(F7:G7)</f>
        <v>18000</v>
      </c>
      <c r="F7" s="82"/>
      <c r="G7" s="82">
        <v>18000</v>
      </c>
      <c r="H7" s="82">
        <v>10000</v>
      </c>
      <c r="I7" s="82"/>
      <c r="J7" s="82">
        <f>SUM(K7:L7)</f>
        <v>10000</v>
      </c>
      <c r="K7" s="82"/>
      <c r="L7" s="82">
        <v>10000</v>
      </c>
    </row>
    <row r="8" ht="32.1" customHeight="1" spans="1:12">
      <c r="A8" s="82" t="s">
        <v>36</v>
      </c>
      <c r="B8" s="83">
        <f>SUM(B7:B7)</f>
        <v>28000</v>
      </c>
      <c r="C8" s="83">
        <f t="shared" ref="C8:L8" si="0">SUM(C7:C7)</f>
        <v>0</v>
      </c>
      <c r="D8" s="83">
        <f t="shared" si="0"/>
        <v>28000</v>
      </c>
      <c r="E8" s="83">
        <f t="shared" si="0"/>
        <v>18000</v>
      </c>
      <c r="F8" s="83">
        <f t="shared" si="0"/>
        <v>0</v>
      </c>
      <c r="G8" s="83">
        <f t="shared" si="0"/>
        <v>18000</v>
      </c>
      <c r="H8" s="83">
        <f t="shared" si="0"/>
        <v>10000</v>
      </c>
      <c r="I8" s="83">
        <f t="shared" si="0"/>
        <v>0</v>
      </c>
      <c r="J8" s="83">
        <f t="shared" si="0"/>
        <v>10000</v>
      </c>
      <c r="K8" s="83">
        <f t="shared" si="0"/>
        <v>0</v>
      </c>
      <c r="L8" s="83">
        <f t="shared" si="0"/>
        <v>10000</v>
      </c>
    </row>
  </sheetData>
  <mergeCells count="14">
    <mergeCell ref="A2:L2"/>
    <mergeCell ref="B4:D4"/>
    <mergeCell ref="E4:G4"/>
    <mergeCell ref="H4:L4"/>
    <mergeCell ref="J5:L5"/>
    <mergeCell ref="A4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94375" right="0.747916666666667" top="0.984027777777778" bottom="1.14166666666667" header="0.511805555555556" footer="0.511805555555556"/>
  <pageSetup paperSize="9" scale="90" firstPageNumber="4" orientation="landscape" useFirstPageNumber="1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D11" sqref="D11"/>
    </sheetView>
  </sheetViews>
  <sheetFormatPr defaultColWidth="33.875" defaultRowHeight="27" customHeight="1" outlineLevelRow="7" outlineLevelCol="3"/>
  <cols>
    <col min="1" max="1" width="20.5" style="49" customWidth="1"/>
    <col min="2" max="2" width="34.875" style="50" customWidth="1"/>
    <col min="3" max="3" width="51.625" style="50" customWidth="1"/>
    <col min="4" max="4" width="17.5" style="51" customWidth="1"/>
    <col min="5" max="16384" width="33.875" style="49"/>
  </cols>
  <sheetData>
    <row r="1" customHeight="1" spans="1:2">
      <c r="A1" s="52" t="s">
        <v>7</v>
      </c>
      <c r="B1" s="52"/>
    </row>
    <row r="2" customHeight="1" spans="1:4">
      <c r="A2" s="53" t="s">
        <v>37</v>
      </c>
      <c r="B2" s="53"/>
      <c r="C2" s="53"/>
      <c r="D2" s="53"/>
    </row>
    <row r="3" customHeight="1" spans="2:4">
      <c r="B3" s="54"/>
      <c r="C3" s="54"/>
      <c r="D3" s="54"/>
    </row>
    <row r="4" customHeight="1" spans="1:4">
      <c r="A4" s="55" t="s">
        <v>38</v>
      </c>
      <c r="B4" s="55" t="s">
        <v>39</v>
      </c>
      <c r="C4" s="56" t="s">
        <v>40</v>
      </c>
      <c r="D4" s="57" t="s">
        <v>41</v>
      </c>
    </row>
    <row r="5" s="48" customFormat="1" customHeight="1" spans="1:4">
      <c r="A5" s="58"/>
      <c r="B5" s="59" t="s">
        <v>42</v>
      </c>
      <c r="C5" s="58"/>
      <c r="D5" s="60">
        <v>10000</v>
      </c>
    </row>
    <row r="6" s="48" customFormat="1" ht="52" customHeight="1" spans="1:4">
      <c r="A6" s="61"/>
      <c r="B6" s="62" t="s">
        <v>43</v>
      </c>
      <c r="C6" s="63"/>
      <c r="D6" s="64">
        <v>10000</v>
      </c>
    </row>
    <row r="7" s="48" customFormat="1" ht="71" customHeight="1" spans="1:4">
      <c r="A7" s="61" t="s">
        <v>44</v>
      </c>
      <c r="B7" s="62" t="s">
        <v>45</v>
      </c>
      <c r="C7" s="63" t="s">
        <v>46</v>
      </c>
      <c r="D7" s="64">
        <v>10000</v>
      </c>
    </row>
    <row r="8" customHeight="1" spans="1:4">
      <c r="A8" s="65"/>
      <c r="B8" s="66" t="s">
        <v>47</v>
      </c>
      <c r="C8" s="66"/>
      <c r="D8" s="60">
        <v>10000</v>
      </c>
    </row>
  </sheetData>
  <autoFilter ref="A4:D8"/>
  <mergeCells count="2">
    <mergeCell ref="A2:D2"/>
    <mergeCell ref="B8:C8"/>
  </mergeCells>
  <printOptions horizontalCentered="1"/>
  <pageMargins left="0.707638888888889" right="0.707638888888889" top="0.747916666666667" bottom="0.747916666666667" header="0.313888888888889" footer="0.313888888888889"/>
  <pageSetup paperSize="9" scale="83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8"/>
  <sheetViews>
    <sheetView showZeros="0" zoomScale="85" zoomScaleNormal="85" topLeftCell="A21" workbookViewId="0">
      <pane topLeftCell="A1" activePane="bottomRight" state="frozen"/>
      <selection activeCell="J32" sqref="J32"/>
    </sheetView>
  </sheetViews>
  <sheetFormatPr defaultColWidth="9" defaultRowHeight="14.25" outlineLevelCol="7"/>
  <cols>
    <col min="1" max="1" width="42.125" style="21" customWidth="1"/>
    <col min="2" max="4" width="14.375" style="22" customWidth="1"/>
    <col min="5" max="5" width="34.75" style="21" customWidth="1"/>
    <col min="6" max="8" width="14.375" style="22" customWidth="1"/>
    <col min="9" max="256" width="9" style="21"/>
    <col min="257" max="257" width="42.125" style="21" customWidth="1"/>
    <col min="258" max="260" width="14.375" style="21" customWidth="1"/>
    <col min="261" max="261" width="34.75" style="21" customWidth="1"/>
    <col min="262" max="264" width="14.375" style="21" customWidth="1"/>
    <col min="265" max="512" width="9" style="21"/>
    <col min="513" max="513" width="42.125" style="21" customWidth="1"/>
    <col min="514" max="516" width="14.375" style="21" customWidth="1"/>
    <col min="517" max="517" width="34.75" style="21" customWidth="1"/>
    <col min="518" max="520" width="14.375" style="21" customWidth="1"/>
    <col min="521" max="768" width="9" style="21"/>
    <col min="769" max="769" width="42.125" style="21" customWidth="1"/>
    <col min="770" max="772" width="14.375" style="21" customWidth="1"/>
    <col min="773" max="773" width="34.75" style="21" customWidth="1"/>
    <col min="774" max="776" width="14.375" style="21" customWidth="1"/>
    <col min="777" max="1024" width="9" style="21"/>
    <col min="1025" max="1025" width="42.125" style="21" customWidth="1"/>
    <col min="1026" max="1028" width="14.375" style="21" customWidth="1"/>
    <col min="1029" max="1029" width="34.75" style="21" customWidth="1"/>
    <col min="1030" max="1032" width="14.375" style="21" customWidth="1"/>
    <col min="1033" max="1280" width="9" style="21"/>
    <col min="1281" max="1281" width="42.125" style="21" customWidth="1"/>
    <col min="1282" max="1284" width="14.375" style="21" customWidth="1"/>
    <col min="1285" max="1285" width="34.75" style="21" customWidth="1"/>
    <col min="1286" max="1288" width="14.375" style="21" customWidth="1"/>
    <col min="1289" max="1536" width="9" style="21"/>
    <col min="1537" max="1537" width="42.125" style="21" customWidth="1"/>
    <col min="1538" max="1540" width="14.375" style="21" customWidth="1"/>
    <col min="1541" max="1541" width="34.75" style="21" customWidth="1"/>
    <col min="1542" max="1544" width="14.375" style="21" customWidth="1"/>
    <col min="1545" max="1792" width="9" style="21"/>
    <col min="1793" max="1793" width="42.125" style="21" customWidth="1"/>
    <col min="1794" max="1796" width="14.375" style="21" customWidth="1"/>
    <col min="1797" max="1797" width="34.75" style="21" customWidth="1"/>
    <col min="1798" max="1800" width="14.375" style="21" customWidth="1"/>
    <col min="1801" max="2048" width="9" style="21"/>
    <col min="2049" max="2049" width="42.125" style="21" customWidth="1"/>
    <col min="2050" max="2052" width="14.375" style="21" customWidth="1"/>
    <col min="2053" max="2053" width="34.75" style="21" customWidth="1"/>
    <col min="2054" max="2056" width="14.375" style="21" customWidth="1"/>
    <col min="2057" max="2304" width="9" style="21"/>
    <col min="2305" max="2305" width="42.125" style="21" customWidth="1"/>
    <col min="2306" max="2308" width="14.375" style="21" customWidth="1"/>
    <col min="2309" max="2309" width="34.75" style="21" customWidth="1"/>
    <col min="2310" max="2312" width="14.375" style="21" customWidth="1"/>
    <col min="2313" max="2560" width="9" style="21"/>
    <col min="2561" max="2561" width="42.125" style="21" customWidth="1"/>
    <col min="2562" max="2564" width="14.375" style="21" customWidth="1"/>
    <col min="2565" max="2565" width="34.75" style="21" customWidth="1"/>
    <col min="2566" max="2568" width="14.375" style="21" customWidth="1"/>
    <col min="2569" max="2816" width="9" style="21"/>
    <col min="2817" max="2817" width="42.125" style="21" customWidth="1"/>
    <col min="2818" max="2820" width="14.375" style="21" customWidth="1"/>
    <col min="2821" max="2821" width="34.75" style="21" customWidth="1"/>
    <col min="2822" max="2824" width="14.375" style="21" customWidth="1"/>
    <col min="2825" max="3072" width="9" style="21"/>
    <col min="3073" max="3073" width="42.125" style="21" customWidth="1"/>
    <col min="3074" max="3076" width="14.375" style="21" customWidth="1"/>
    <col min="3077" max="3077" width="34.75" style="21" customWidth="1"/>
    <col min="3078" max="3080" width="14.375" style="21" customWidth="1"/>
    <col min="3081" max="3328" width="9" style="21"/>
    <col min="3329" max="3329" width="42.125" style="21" customWidth="1"/>
    <col min="3330" max="3332" width="14.375" style="21" customWidth="1"/>
    <col min="3333" max="3333" width="34.75" style="21" customWidth="1"/>
    <col min="3334" max="3336" width="14.375" style="21" customWidth="1"/>
    <col min="3337" max="3584" width="9" style="21"/>
    <col min="3585" max="3585" width="42.125" style="21" customWidth="1"/>
    <col min="3586" max="3588" width="14.375" style="21" customWidth="1"/>
    <col min="3589" max="3589" width="34.75" style="21" customWidth="1"/>
    <col min="3590" max="3592" width="14.375" style="21" customWidth="1"/>
    <col min="3593" max="3840" width="9" style="21"/>
    <col min="3841" max="3841" width="42.125" style="21" customWidth="1"/>
    <col min="3842" max="3844" width="14.375" style="21" customWidth="1"/>
    <col min="3845" max="3845" width="34.75" style="21" customWidth="1"/>
    <col min="3846" max="3848" width="14.375" style="21" customWidth="1"/>
    <col min="3849" max="4096" width="9" style="21"/>
    <col min="4097" max="4097" width="42.125" style="21" customWidth="1"/>
    <col min="4098" max="4100" width="14.375" style="21" customWidth="1"/>
    <col min="4101" max="4101" width="34.75" style="21" customWidth="1"/>
    <col min="4102" max="4104" width="14.375" style="21" customWidth="1"/>
    <col min="4105" max="4352" width="9" style="21"/>
    <col min="4353" max="4353" width="42.125" style="21" customWidth="1"/>
    <col min="4354" max="4356" width="14.375" style="21" customWidth="1"/>
    <col min="4357" max="4357" width="34.75" style="21" customWidth="1"/>
    <col min="4358" max="4360" width="14.375" style="21" customWidth="1"/>
    <col min="4361" max="4608" width="9" style="21"/>
    <col min="4609" max="4609" width="42.125" style="21" customWidth="1"/>
    <col min="4610" max="4612" width="14.375" style="21" customWidth="1"/>
    <col min="4613" max="4613" width="34.75" style="21" customWidth="1"/>
    <col min="4614" max="4616" width="14.375" style="21" customWidth="1"/>
    <col min="4617" max="4864" width="9" style="21"/>
    <col min="4865" max="4865" width="42.125" style="21" customWidth="1"/>
    <col min="4866" max="4868" width="14.375" style="21" customWidth="1"/>
    <col min="4869" max="4869" width="34.75" style="21" customWidth="1"/>
    <col min="4870" max="4872" width="14.375" style="21" customWidth="1"/>
    <col min="4873" max="5120" width="9" style="21"/>
    <col min="5121" max="5121" width="42.125" style="21" customWidth="1"/>
    <col min="5122" max="5124" width="14.375" style="21" customWidth="1"/>
    <col min="5125" max="5125" width="34.75" style="21" customWidth="1"/>
    <col min="5126" max="5128" width="14.375" style="21" customWidth="1"/>
    <col min="5129" max="5376" width="9" style="21"/>
    <col min="5377" max="5377" width="42.125" style="21" customWidth="1"/>
    <col min="5378" max="5380" width="14.375" style="21" customWidth="1"/>
    <col min="5381" max="5381" width="34.75" style="21" customWidth="1"/>
    <col min="5382" max="5384" width="14.375" style="21" customWidth="1"/>
    <col min="5385" max="5632" width="9" style="21"/>
    <col min="5633" max="5633" width="42.125" style="21" customWidth="1"/>
    <col min="5634" max="5636" width="14.375" style="21" customWidth="1"/>
    <col min="5637" max="5637" width="34.75" style="21" customWidth="1"/>
    <col min="5638" max="5640" width="14.375" style="21" customWidth="1"/>
    <col min="5641" max="5888" width="9" style="21"/>
    <col min="5889" max="5889" width="42.125" style="21" customWidth="1"/>
    <col min="5890" max="5892" width="14.375" style="21" customWidth="1"/>
    <col min="5893" max="5893" width="34.75" style="21" customWidth="1"/>
    <col min="5894" max="5896" width="14.375" style="21" customWidth="1"/>
    <col min="5897" max="6144" width="9" style="21"/>
    <col min="6145" max="6145" width="42.125" style="21" customWidth="1"/>
    <col min="6146" max="6148" width="14.375" style="21" customWidth="1"/>
    <col min="6149" max="6149" width="34.75" style="21" customWidth="1"/>
    <col min="6150" max="6152" width="14.375" style="21" customWidth="1"/>
    <col min="6153" max="6400" width="9" style="21"/>
    <col min="6401" max="6401" width="42.125" style="21" customWidth="1"/>
    <col min="6402" max="6404" width="14.375" style="21" customWidth="1"/>
    <col min="6405" max="6405" width="34.75" style="21" customWidth="1"/>
    <col min="6406" max="6408" width="14.375" style="21" customWidth="1"/>
    <col min="6409" max="6656" width="9" style="21"/>
    <col min="6657" max="6657" width="42.125" style="21" customWidth="1"/>
    <col min="6658" max="6660" width="14.375" style="21" customWidth="1"/>
    <col min="6661" max="6661" width="34.75" style="21" customWidth="1"/>
    <col min="6662" max="6664" width="14.375" style="21" customWidth="1"/>
    <col min="6665" max="6912" width="9" style="21"/>
    <col min="6913" max="6913" width="42.125" style="21" customWidth="1"/>
    <col min="6914" max="6916" width="14.375" style="21" customWidth="1"/>
    <col min="6917" max="6917" width="34.75" style="21" customWidth="1"/>
    <col min="6918" max="6920" width="14.375" style="21" customWidth="1"/>
    <col min="6921" max="7168" width="9" style="21"/>
    <col min="7169" max="7169" width="42.125" style="21" customWidth="1"/>
    <col min="7170" max="7172" width="14.375" style="21" customWidth="1"/>
    <col min="7173" max="7173" width="34.75" style="21" customWidth="1"/>
    <col min="7174" max="7176" width="14.375" style="21" customWidth="1"/>
    <col min="7177" max="7424" width="9" style="21"/>
    <col min="7425" max="7425" width="42.125" style="21" customWidth="1"/>
    <col min="7426" max="7428" width="14.375" style="21" customWidth="1"/>
    <col min="7429" max="7429" width="34.75" style="21" customWidth="1"/>
    <col min="7430" max="7432" width="14.375" style="21" customWidth="1"/>
    <col min="7433" max="7680" width="9" style="21"/>
    <col min="7681" max="7681" width="42.125" style="21" customWidth="1"/>
    <col min="7682" max="7684" width="14.375" style="21" customWidth="1"/>
    <col min="7685" max="7685" width="34.75" style="21" customWidth="1"/>
    <col min="7686" max="7688" width="14.375" style="21" customWidth="1"/>
    <col min="7689" max="7936" width="9" style="21"/>
    <col min="7937" max="7937" width="42.125" style="21" customWidth="1"/>
    <col min="7938" max="7940" width="14.375" style="21" customWidth="1"/>
    <col min="7941" max="7941" width="34.75" style="21" customWidth="1"/>
    <col min="7942" max="7944" width="14.375" style="21" customWidth="1"/>
    <col min="7945" max="8192" width="9" style="21"/>
    <col min="8193" max="8193" width="42.125" style="21" customWidth="1"/>
    <col min="8194" max="8196" width="14.375" style="21" customWidth="1"/>
    <col min="8197" max="8197" width="34.75" style="21" customWidth="1"/>
    <col min="8198" max="8200" width="14.375" style="21" customWidth="1"/>
    <col min="8201" max="8448" width="9" style="21"/>
    <col min="8449" max="8449" width="42.125" style="21" customWidth="1"/>
    <col min="8450" max="8452" width="14.375" style="21" customWidth="1"/>
    <col min="8453" max="8453" width="34.75" style="21" customWidth="1"/>
    <col min="8454" max="8456" width="14.375" style="21" customWidth="1"/>
    <col min="8457" max="8704" width="9" style="21"/>
    <col min="8705" max="8705" width="42.125" style="21" customWidth="1"/>
    <col min="8706" max="8708" width="14.375" style="21" customWidth="1"/>
    <col min="8709" max="8709" width="34.75" style="21" customWidth="1"/>
    <col min="8710" max="8712" width="14.375" style="21" customWidth="1"/>
    <col min="8713" max="8960" width="9" style="21"/>
    <col min="8961" max="8961" width="42.125" style="21" customWidth="1"/>
    <col min="8962" max="8964" width="14.375" style="21" customWidth="1"/>
    <col min="8965" max="8965" width="34.75" style="21" customWidth="1"/>
    <col min="8966" max="8968" width="14.375" style="21" customWidth="1"/>
    <col min="8969" max="9216" width="9" style="21"/>
    <col min="9217" max="9217" width="42.125" style="21" customWidth="1"/>
    <col min="9218" max="9220" width="14.375" style="21" customWidth="1"/>
    <col min="9221" max="9221" width="34.75" style="21" customWidth="1"/>
    <col min="9222" max="9224" width="14.375" style="21" customWidth="1"/>
    <col min="9225" max="9472" width="9" style="21"/>
    <col min="9473" max="9473" width="42.125" style="21" customWidth="1"/>
    <col min="9474" max="9476" width="14.375" style="21" customWidth="1"/>
    <col min="9477" max="9477" width="34.75" style="21" customWidth="1"/>
    <col min="9478" max="9480" width="14.375" style="21" customWidth="1"/>
    <col min="9481" max="9728" width="9" style="21"/>
    <col min="9729" max="9729" width="42.125" style="21" customWidth="1"/>
    <col min="9730" max="9732" width="14.375" style="21" customWidth="1"/>
    <col min="9733" max="9733" width="34.75" style="21" customWidth="1"/>
    <col min="9734" max="9736" width="14.375" style="21" customWidth="1"/>
    <col min="9737" max="9984" width="9" style="21"/>
    <col min="9985" max="9985" width="42.125" style="21" customWidth="1"/>
    <col min="9986" max="9988" width="14.375" style="21" customWidth="1"/>
    <col min="9989" max="9989" width="34.75" style="21" customWidth="1"/>
    <col min="9990" max="9992" width="14.375" style="21" customWidth="1"/>
    <col min="9993" max="10240" width="9" style="21"/>
    <col min="10241" max="10241" width="42.125" style="21" customWidth="1"/>
    <col min="10242" max="10244" width="14.375" style="21" customWidth="1"/>
    <col min="10245" max="10245" width="34.75" style="21" customWidth="1"/>
    <col min="10246" max="10248" width="14.375" style="21" customWidth="1"/>
    <col min="10249" max="10496" width="9" style="21"/>
    <col min="10497" max="10497" width="42.125" style="21" customWidth="1"/>
    <col min="10498" max="10500" width="14.375" style="21" customWidth="1"/>
    <col min="10501" max="10501" width="34.75" style="21" customWidth="1"/>
    <col min="10502" max="10504" width="14.375" style="21" customWidth="1"/>
    <col min="10505" max="10752" width="9" style="21"/>
    <col min="10753" max="10753" width="42.125" style="21" customWidth="1"/>
    <col min="10754" max="10756" width="14.375" style="21" customWidth="1"/>
    <col min="10757" max="10757" width="34.75" style="21" customWidth="1"/>
    <col min="10758" max="10760" width="14.375" style="21" customWidth="1"/>
    <col min="10761" max="11008" width="9" style="21"/>
    <col min="11009" max="11009" width="42.125" style="21" customWidth="1"/>
    <col min="11010" max="11012" width="14.375" style="21" customWidth="1"/>
    <col min="11013" max="11013" width="34.75" style="21" customWidth="1"/>
    <col min="11014" max="11016" width="14.375" style="21" customWidth="1"/>
    <col min="11017" max="11264" width="9" style="21"/>
    <col min="11265" max="11265" width="42.125" style="21" customWidth="1"/>
    <col min="11266" max="11268" width="14.375" style="21" customWidth="1"/>
    <col min="11269" max="11269" width="34.75" style="21" customWidth="1"/>
    <col min="11270" max="11272" width="14.375" style="21" customWidth="1"/>
    <col min="11273" max="11520" width="9" style="21"/>
    <col min="11521" max="11521" width="42.125" style="21" customWidth="1"/>
    <col min="11522" max="11524" width="14.375" style="21" customWidth="1"/>
    <col min="11525" max="11525" width="34.75" style="21" customWidth="1"/>
    <col min="11526" max="11528" width="14.375" style="21" customWidth="1"/>
    <col min="11529" max="11776" width="9" style="21"/>
    <col min="11777" max="11777" width="42.125" style="21" customWidth="1"/>
    <col min="11778" max="11780" width="14.375" style="21" customWidth="1"/>
    <col min="11781" max="11781" width="34.75" style="21" customWidth="1"/>
    <col min="11782" max="11784" width="14.375" style="21" customWidth="1"/>
    <col min="11785" max="12032" width="9" style="21"/>
    <col min="12033" max="12033" width="42.125" style="21" customWidth="1"/>
    <col min="12034" max="12036" width="14.375" style="21" customWidth="1"/>
    <col min="12037" max="12037" width="34.75" style="21" customWidth="1"/>
    <col min="12038" max="12040" width="14.375" style="21" customWidth="1"/>
    <col min="12041" max="12288" width="9" style="21"/>
    <col min="12289" max="12289" width="42.125" style="21" customWidth="1"/>
    <col min="12290" max="12292" width="14.375" style="21" customWidth="1"/>
    <col min="12293" max="12293" width="34.75" style="21" customWidth="1"/>
    <col min="12294" max="12296" width="14.375" style="21" customWidth="1"/>
    <col min="12297" max="12544" width="9" style="21"/>
    <col min="12545" max="12545" width="42.125" style="21" customWidth="1"/>
    <col min="12546" max="12548" width="14.375" style="21" customWidth="1"/>
    <col min="12549" max="12549" width="34.75" style="21" customWidth="1"/>
    <col min="12550" max="12552" width="14.375" style="21" customWidth="1"/>
    <col min="12553" max="12800" width="9" style="21"/>
    <col min="12801" max="12801" width="42.125" style="21" customWidth="1"/>
    <col min="12802" max="12804" width="14.375" style="21" customWidth="1"/>
    <col min="12805" max="12805" width="34.75" style="21" customWidth="1"/>
    <col min="12806" max="12808" width="14.375" style="21" customWidth="1"/>
    <col min="12809" max="13056" width="9" style="21"/>
    <col min="13057" max="13057" width="42.125" style="21" customWidth="1"/>
    <col min="13058" max="13060" width="14.375" style="21" customWidth="1"/>
    <col min="13061" max="13061" width="34.75" style="21" customWidth="1"/>
    <col min="13062" max="13064" width="14.375" style="21" customWidth="1"/>
    <col min="13065" max="13312" width="9" style="21"/>
    <col min="13313" max="13313" width="42.125" style="21" customWidth="1"/>
    <col min="13314" max="13316" width="14.375" style="21" customWidth="1"/>
    <col min="13317" max="13317" width="34.75" style="21" customWidth="1"/>
    <col min="13318" max="13320" width="14.375" style="21" customWidth="1"/>
    <col min="13321" max="13568" width="9" style="21"/>
    <col min="13569" max="13569" width="42.125" style="21" customWidth="1"/>
    <col min="13570" max="13572" width="14.375" style="21" customWidth="1"/>
    <col min="13573" max="13573" width="34.75" style="21" customWidth="1"/>
    <col min="13574" max="13576" width="14.375" style="21" customWidth="1"/>
    <col min="13577" max="13824" width="9" style="21"/>
    <col min="13825" max="13825" width="42.125" style="21" customWidth="1"/>
    <col min="13826" max="13828" width="14.375" style="21" customWidth="1"/>
    <col min="13829" max="13829" width="34.75" style="21" customWidth="1"/>
    <col min="13830" max="13832" width="14.375" style="21" customWidth="1"/>
    <col min="13833" max="14080" width="9" style="21"/>
    <col min="14081" max="14081" width="42.125" style="21" customWidth="1"/>
    <col min="14082" max="14084" width="14.375" style="21" customWidth="1"/>
    <col min="14085" max="14085" width="34.75" style="21" customWidth="1"/>
    <col min="14086" max="14088" width="14.375" style="21" customWidth="1"/>
    <col min="14089" max="14336" width="9" style="21"/>
    <col min="14337" max="14337" width="42.125" style="21" customWidth="1"/>
    <col min="14338" max="14340" width="14.375" style="21" customWidth="1"/>
    <col min="14341" max="14341" width="34.75" style="21" customWidth="1"/>
    <col min="14342" max="14344" width="14.375" style="21" customWidth="1"/>
    <col min="14345" max="14592" width="9" style="21"/>
    <col min="14593" max="14593" width="42.125" style="21" customWidth="1"/>
    <col min="14594" max="14596" width="14.375" style="21" customWidth="1"/>
    <col min="14597" max="14597" width="34.75" style="21" customWidth="1"/>
    <col min="14598" max="14600" width="14.375" style="21" customWidth="1"/>
    <col min="14601" max="14848" width="9" style="21"/>
    <col min="14849" max="14849" width="42.125" style="21" customWidth="1"/>
    <col min="14850" max="14852" width="14.375" style="21" customWidth="1"/>
    <col min="14853" max="14853" width="34.75" style="21" customWidth="1"/>
    <col min="14854" max="14856" width="14.375" style="21" customWidth="1"/>
    <col min="14857" max="15104" width="9" style="21"/>
    <col min="15105" max="15105" width="42.125" style="21" customWidth="1"/>
    <col min="15106" max="15108" width="14.375" style="21" customWidth="1"/>
    <col min="15109" max="15109" width="34.75" style="21" customWidth="1"/>
    <col min="15110" max="15112" width="14.375" style="21" customWidth="1"/>
    <col min="15113" max="15360" width="9" style="21"/>
    <col min="15361" max="15361" width="42.125" style="21" customWidth="1"/>
    <col min="15362" max="15364" width="14.375" style="21" customWidth="1"/>
    <col min="15365" max="15365" width="34.75" style="21" customWidth="1"/>
    <col min="15366" max="15368" width="14.375" style="21" customWidth="1"/>
    <col min="15369" max="15616" width="9" style="21"/>
    <col min="15617" max="15617" width="42.125" style="21" customWidth="1"/>
    <col min="15618" max="15620" width="14.375" style="21" customWidth="1"/>
    <col min="15621" max="15621" width="34.75" style="21" customWidth="1"/>
    <col min="15622" max="15624" width="14.375" style="21" customWidth="1"/>
    <col min="15625" max="15872" width="9" style="21"/>
    <col min="15873" max="15873" width="42.125" style="21" customWidth="1"/>
    <col min="15874" max="15876" width="14.375" style="21" customWidth="1"/>
    <col min="15877" max="15877" width="34.75" style="21" customWidth="1"/>
    <col min="15878" max="15880" width="14.375" style="21" customWidth="1"/>
    <col min="15881" max="16128" width="9" style="21"/>
    <col min="16129" max="16129" width="42.125" style="21" customWidth="1"/>
    <col min="16130" max="16132" width="14.375" style="21" customWidth="1"/>
    <col min="16133" max="16133" width="34.75" style="21" customWidth="1"/>
    <col min="16134" max="16136" width="14.375" style="21" customWidth="1"/>
    <col min="16137" max="16384" width="9" style="21"/>
  </cols>
  <sheetData>
    <row r="1" s="20" customFormat="1" ht="20.25" customHeight="1" spans="1:8">
      <c r="A1" s="23" t="s">
        <v>9</v>
      </c>
      <c r="B1" s="24"/>
      <c r="C1" s="25"/>
      <c r="D1" s="25"/>
      <c r="E1" s="26"/>
      <c r="F1" s="25"/>
      <c r="G1" s="25"/>
      <c r="H1" s="25"/>
    </row>
    <row r="2" ht="24.95" customHeight="1" spans="1:8">
      <c r="A2" s="27" t="s">
        <v>48</v>
      </c>
      <c r="B2" s="27"/>
      <c r="C2" s="27"/>
      <c r="D2" s="27"/>
      <c r="E2" s="27"/>
      <c r="F2" s="27"/>
      <c r="G2" s="27"/>
      <c r="H2" s="27"/>
    </row>
    <row r="3" ht="24.95" customHeight="1" spans="1:8">
      <c r="A3" s="27"/>
      <c r="B3" s="27"/>
      <c r="C3" s="27"/>
      <c r="D3" s="27"/>
      <c r="E3" s="27"/>
      <c r="F3" s="27"/>
      <c r="G3" s="27"/>
      <c r="H3" s="27"/>
    </row>
    <row r="4" ht="15" spans="7:7">
      <c r="G4" s="22" t="s">
        <v>14</v>
      </c>
    </row>
    <row r="5" ht="24.75" customHeight="1" spans="1:8">
      <c r="A5" s="28" t="s">
        <v>49</v>
      </c>
      <c r="B5" s="29" t="s">
        <v>50</v>
      </c>
      <c r="C5" s="29" t="s">
        <v>51</v>
      </c>
      <c r="D5" s="29" t="s">
        <v>52</v>
      </c>
      <c r="E5" s="30" t="s">
        <v>53</v>
      </c>
      <c r="F5" s="29" t="s">
        <v>50</v>
      </c>
      <c r="G5" s="29" t="s">
        <v>51</v>
      </c>
      <c r="H5" s="31" t="s">
        <v>52</v>
      </c>
    </row>
    <row r="6" ht="24.75" customHeight="1" spans="1:8">
      <c r="A6" s="32" t="s">
        <v>54</v>
      </c>
      <c r="B6" s="33">
        <v>40</v>
      </c>
      <c r="C6" s="33"/>
      <c r="D6" s="33">
        <v>40</v>
      </c>
      <c r="E6" s="34" t="s">
        <v>55</v>
      </c>
      <c r="F6" s="35"/>
      <c r="G6" s="35"/>
      <c r="H6" s="36"/>
    </row>
    <row r="7" ht="24.75" customHeight="1" spans="1:8">
      <c r="A7" s="32" t="s">
        <v>56</v>
      </c>
      <c r="B7" s="33"/>
      <c r="C7" s="33"/>
      <c r="D7" s="33"/>
      <c r="E7" s="34" t="s">
        <v>57</v>
      </c>
      <c r="F7" s="37"/>
      <c r="G7" s="37"/>
      <c r="H7" s="36"/>
    </row>
    <row r="8" ht="24.75" customHeight="1" spans="1:8">
      <c r="A8" s="32" t="s">
        <v>58</v>
      </c>
      <c r="B8" s="33">
        <f>SUM(B9:B13)</f>
        <v>7585</v>
      </c>
      <c r="C8" s="33">
        <f>SUM(C9:C13)</f>
        <v>0</v>
      </c>
      <c r="D8" s="33">
        <f>SUM(D9:D13)</f>
        <v>7585</v>
      </c>
      <c r="E8" s="34" t="s">
        <v>59</v>
      </c>
      <c r="F8" s="37"/>
      <c r="G8" s="37"/>
      <c r="H8" s="36"/>
    </row>
    <row r="9" ht="24.75" customHeight="1" spans="1:8">
      <c r="A9" s="38" t="s">
        <v>60</v>
      </c>
      <c r="B9" s="33">
        <v>7585</v>
      </c>
      <c r="C9" s="33"/>
      <c r="D9" s="33">
        <v>7585</v>
      </c>
      <c r="E9" s="34" t="s">
        <v>61</v>
      </c>
      <c r="F9" s="37">
        <v>24945</v>
      </c>
      <c r="G9" s="37"/>
      <c r="H9" s="36">
        <v>24945</v>
      </c>
    </row>
    <row r="10" ht="24.75" customHeight="1" spans="1:8">
      <c r="A10" s="38" t="s">
        <v>62</v>
      </c>
      <c r="B10" s="33"/>
      <c r="C10" s="33"/>
      <c r="D10" s="33"/>
      <c r="E10" s="39" t="s">
        <v>63</v>
      </c>
      <c r="F10" s="37"/>
      <c r="G10" s="37"/>
      <c r="H10" s="36"/>
    </row>
    <row r="11" ht="24.75" customHeight="1" spans="1:8">
      <c r="A11" s="38" t="s">
        <v>64</v>
      </c>
      <c r="B11" s="33"/>
      <c r="C11" s="33"/>
      <c r="D11" s="33"/>
      <c r="E11" s="34" t="s">
        <v>65</v>
      </c>
      <c r="F11" s="37"/>
      <c r="G11" s="37"/>
      <c r="H11" s="36"/>
    </row>
    <row r="12" ht="24.75" customHeight="1" spans="1:8">
      <c r="A12" s="38" t="s">
        <v>66</v>
      </c>
      <c r="B12" s="33"/>
      <c r="C12" s="33"/>
      <c r="D12" s="33"/>
      <c r="E12" s="34" t="s">
        <v>67</v>
      </c>
      <c r="F12" s="37"/>
      <c r="G12" s="37"/>
      <c r="H12" s="36"/>
    </row>
    <row r="13" ht="24.75" customHeight="1" spans="1:8">
      <c r="A13" s="38" t="s">
        <v>68</v>
      </c>
      <c r="B13" s="33"/>
      <c r="C13" s="33"/>
      <c r="D13" s="33"/>
      <c r="E13" s="34" t="s">
        <v>69</v>
      </c>
      <c r="F13" s="37"/>
      <c r="G13" s="37">
        <v>10000</v>
      </c>
      <c r="H13" s="36">
        <v>10000</v>
      </c>
    </row>
    <row r="14" ht="24.75" customHeight="1" spans="1:8">
      <c r="A14" s="32" t="s">
        <v>70</v>
      </c>
      <c r="B14" s="33"/>
      <c r="C14" s="33"/>
      <c r="D14" s="33"/>
      <c r="E14" s="34" t="s">
        <v>71</v>
      </c>
      <c r="F14" s="37">
        <v>926</v>
      </c>
      <c r="G14" s="37"/>
      <c r="H14" s="36">
        <v>926</v>
      </c>
    </row>
    <row r="15" ht="24.75" customHeight="1" spans="1:8">
      <c r="A15" s="32" t="s">
        <v>72</v>
      </c>
      <c r="B15" s="33"/>
      <c r="C15" s="33"/>
      <c r="D15" s="33"/>
      <c r="E15" s="34" t="s">
        <v>73</v>
      </c>
      <c r="F15" s="37">
        <v>35</v>
      </c>
      <c r="G15" s="37"/>
      <c r="H15" s="36">
        <v>35</v>
      </c>
    </row>
    <row r="16" ht="24.75" customHeight="1" spans="1:8">
      <c r="A16" s="38" t="s">
        <v>74</v>
      </c>
      <c r="B16" s="33"/>
      <c r="C16" s="33"/>
      <c r="D16" s="33"/>
      <c r="E16" s="40"/>
      <c r="F16" s="41"/>
      <c r="G16" s="41"/>
      <c r="H16" s="36"/>
    </row>
    <row r="17" ht="24.75" customHeight="1" spans="1:8">
      <c r="A17" s="38" t="s">
        <v>75</v>
      </c>
      <c r="B17" s="33"/>
      <c r="C17" s="33"/>
      <c r="D17" s="33"/>
      <c r="E17" s="40"/>
      <c r="F17" s="41"/>
      <c r="G17" s="41"/>
      <c r="H17" s="36"/>
    </row>
    <row r="18" ht="24.75" customHeight="1" spans="1:8">
      <c r="A18" s="32" t="s">
        <v>76</v>
      </c>
      <c r="B18" s="33"/>
      <c r="C18" s="33"/>
      <c r="D18" s="33"/>
      <c r="E18" s="40"/>
      <c r="F18" s="41"/>
      <c r="G18" s="41"/>
      <c r="H18" s="36"/>
    </row>
    <row r="19" ht="24.75" customHeight="1" spans="1:8">
      <c r="A19" s="32" t="s">
        <v>77</v>
      </c>
      <c r="B19" s="33"/>
      <c r="C19" s="33"/>
      <c r="D19" s="33"/>
      <c r="E19" s="40"/>
      <c r="F19" s="41"/>
      <c r="G19" s="41"/>
      <c r="H19" s="36"/>
    </row>
    <row r="20" ht="24.75" customHeight="1" spans="1:8">
      <c r="A20" s="32" t="s">
        <v>78</v>
      </c>
      <c r="B20" s="33"/>
      <c r="C20" s="33"/>
      <c r="D20" s="33"/>
      <c r="E20" s="40"/>
      <c r="F20" s="41"/>
      <c r="G20" s="41"/>
      <c r="H20" s="36"/>
    </row>
    <row r="21" ht="24.75" customHeight="1" spans="1:8">
      <c r="A21" s="38" t="s">
        <v>79</v>
      </c>
      <c r="B21" s="33"/>
      <c r="C21" s="33"/>
      <c r="D21" s="33"/>
      <c r="E21" s="40"/>
      <c r="F21" s="41"/>
      <c r="G21" s="41"/>
      <c r="H21" s="36"/>
    </row>
    <row r="22" ht="24.75" customHeight="1" spans="1:8">
      <c r="A22" s="32" t="s">
        <v>80</v>
      </c>
      <c r="B22" s="33"/>
      <c r="C22" s="33"/>
      <c r="D22" s="33"/>
      <c r="E22" s="40"/>
      <c r="F22" s="41"/>
      <c r="G22" s="41"/>
      <c r="H22" s="36"/>
    </row>
    <row r="23" ht="24.75" customHeight="1" spans="1:8">
      <c r="A23" s="32" t="s">
        <v>81</v>
      </c>
      <c r="B23" s="33">
        <v>180</v>
      </c>
      <c r="C23" s="33"/>
      <c r="D23" s="33">
        <v>180</v>
      </c>
      <c r="E23" s="40"/>
      <c r="F23" s="41"/>
      <c r="G23" s="41"/>
      <c r="H23" s="36"/>
    </row>
    <row r="24" ht="24.75" customHeight="1" spans="1:8">
      <c r="A24" s="32" t="s">
        <v>82</v>
      </c>
      <c r="B24" s="33"/>
      <c r="C24" s="33"/>
      <c r="D24" s="33"/>
      <c r="E24" s="40"/>
      <c r="F24" s="41"/>
      <c r="G24" s="41"/>
      <c r="H24" s="36"/>
    </row>
    <row r="25" ht="24.75" customHeight="1" spans="1:8">
      <c r="A25" s="32" t="s">
        <v>83</v>
      </c>
      <c r="B25" s="33"/>
      <c r="C25" s="33"/>
      <c r="D25" s="33"/>
      <c r="E25" s="42"/>
      <c r="F25" s="35"/>
      <c r="G25" s="35"/>
      <c r="H25" s="36"/>
    </row>
    <row r="26" ht="24.75" customHeight="1" spans="1:8">
      <c r="A26" s="43" t="s">
        <v>84</v>
      </c>
      <c r="B26" s="33">
        <f>B6+B8+B23</f>
        <v>7805</v>
      </c>
      <c r="C26" s="33">
        <f>C6+C8+C23</f>
        <v>0</v>
      </c>
      <c r="D26" s="33">
        <f>D6+D8+D23</f>
        <v>7805</v>
      </c>
      <c r="E26" s="42" t="s">
        <v>85</v>
      </c>
      <c r="F26" s="35">
        <f t="shared" ref="F26:H26" si="0">SUM(F6:F25)</f>
        <v>25906</v>
      </c>
      <c r="G26" s="35">
        <f t="shared" si="0"/>
        <v>10000</v>
      </c>
      <c r="H26" s="35">
        <f t="shared" si="0"/>
        <v>35906</v>
      </c>
    </row>
    <row r="27" ht="24.75" customHeight="1" spans="1:8">
      <c r="A27" s="32" t="s">
        <v>86</v>
      </c>
      <c r="B27" s="33"/>
      <c r="C27" s="33"/>
      <c r="D27" s="33"/>
      <c r="E27" s="34" t="s">
        <v>87</v>
      </c>
      <c r="F27" s="37"/>
      <c r="G27" s="37"/>
      <c r="H27" s="36"/>
    </row>
    <row r="28" ht="24.75" customHeight="1" spans="1:8">
      <c r="A28" s="32" t="s">
        <v>88</v>
      </c>
      <c r="B28" s="33"/>
      <c r="C28" s="33"/>
      <c r="D28" s="33"/>
      <c r="E28" s="34" t="s">
        <v>89</v>
      </c>
      <c r="F28" s="37"/>
      <c r="G28" s="37"/>
      <c r="H28" s="36"/>
    </row>
    <row r="29" ht="24.75" customHeight="1" spans="1:8">
      <c r="A29" s="38" t="s">
        <v>90</v>
      </c>
      <c r="B29" s="33"/>
      <c r="C29" s="33"/>
      <c r="D29" s="33"/>
      <c r="E29" s="44" t="s">
        <v>91</v>
      </c>
      <c r="F29" s="37"/>
      <c r="G29" s="37"/>
      <c r="H29" s="36"/>
    </row>
    <row r="30" ht="24.75" customHeight="1" spans="1:8">
      <c r="A30" s="38" t="s">
        <v>92</v>
      </c>
      <c r="B30" s="33"/>
      <c r="C30" s="33"/>
      <c r="D30" s="33"/>
      <c r="E30" s="44" t="s">
        <v>93</v>
      </c>
      <c r="F30" s="37"/>
      <c r="G30" s="37"/>
      <c r="H30" s="36"/>
    </row>
    <row r="31" ht="24.75" customHeight="1" spans="1:8">
      <c r="A31" s="32" t="s">
        <v>94</v>
      </c>
      <c r="B31" s="33">
        <v>101</v>
      </c>
      <c r="C31" s="33"/>
      <c r="D31" s="33">
        <v>101</v>
      </c>
      <c r="E31" s="34" t="s">
        <v>95</v>
      </c>
      <c r="F31" s="37"/>
      <c r="G31" s="37"/>
      <c r="H31" s="36"/>
    </row>
    <row r="32" ht="24.75" customHeight="1" spans="1:8">
      <c r="A32" s="32" t="s">
        <v>96</v>
      </c>
      <c r="B32" s="33"/>
      <c r="C32" s="33"/>
      <c r="D32" s="33"/>
      <c r="E32" s="34" t="s">
        <v>97</v>
      </c>
      <c r="F32" s="37"/>
      <c r="G32" s="37"/>
      <c r="H32" s="36"/>
    </row>
    <row r="33" ht="24.75" customHeight="1" spans="1:8">
      <c r="A33" s="32" t="s">
        <v>98</v>
      </c>
      <c r="B33" s="33">
        <f>B34</f>
        <v>20400</v>
      </c>
      <c r="C33" s="33">
        <f>C34</f>
        <v>10000</v>
      </c>
      <c r="D33" s="33">
        <f>D34</f>
        <v>30400</v>
      </c>
      <c r="E33" s="44" t="s">
        <v>99</v>
      </c>
      <c r="F33" s="37">
        <v>2400</v>
      </c>
      <c r="G33" s="37"/>
      <c r="H33" s="36">
        <v>2400</v>
      </c>
    </row>
    <row r="34" ht="24.75" customHeight="1" spans="1:8">
      <c r="A34" s="38" t="s">
        <v>100</v>
      </c>
      <c r="B34" s="33">
        <f>B35+B36+B37</f>
        <v>20400</v>
      </c>
      <c r="C34" s="33">
        <f>C35+C36+C37</f>
        <v>10000</v>
      </c>
      <c r="D34" s="33">
        <f>D35+D36+D37</f>
        <v>30400</v>
      </c>
      <c r="E34" s="44"/>
      <c r="F34" s="37"/>
      <c r="G34" s="37"/>
      <c r="H34" s="36"/>
    </row>
    <row r="35" ht="24.75" customHeight="1" spans="1:8">
      <c r="A35" s="38" t="s">
        <v>101</v>
      </c>
      <c r="B35" s="33">
        <v>18000</v>
      </c>
      <c r="C35" s="33"/>
      <c r="D35" s="33">
        <v>18000</v>
      </c>
      <c r="E35" s="44"/>
      <c r="F35" s="37"/>
      <c r="G35" s="37"/>
      <c r="H35" s="36"/>
    </row>
    <row r="36" ht="33" customHeight="1" spans="1:8">
      <c r="A36" s="38" t="s">
        <v>102</v>
      </c>
      <c r="B36" s="33"/>
      <c r="C36" s="33">
        <v>10000</v>
      </c>
      <c r="D36" s="33">
        <v>10000</v>
      </c>
      <c r="E36" s="44"/>
      <c r="F36" s="37"/>
      <c r="G36" s="37"/>
      <c r="H36" s="36"/>
    </row>
    <row r="37" ht="19.5" customHeight="1" spans="1:8">
      <c r="A37" s="38" t="s">
        <v>103</v>
      </c>
      <c r="B37" s="33">
        <v>2400</v>
      </c>
      <c r="C37" s="33"/>
      <c r="D37" s="33">
        <v>2400</v>
      </c>
      <c r="E37" s="40"/>
      <c r="F37" s="41"/>
      <c r="G37" s="41"/>
      <c r="H37" s="36"/>
    </row>
    <row r="38" ht="21" customHeight="1" spans="1:8">
      <c r="A38" s="45" t="s">
        <v>104</v>
      </c>
      <c r="B38" s="46">
        <f>B6+B7+B8+B14+B18+B19+B20+B22+B23+B24+B25+B27+B31+B32+B33</f>
        <v>28306</v>
      </c>
      <c r="C38" s="46">
        <f>C6+C7+C8+C14+C18+C19+C20+C22+C23+C24+C25+C27+C31+C32+C33</f>
        <v>10000</v>
      </c>
      <c r="D38" s="46">
        <f>D6+D7+D8+D14+D18+D19+D20+D22+D23+D24+D25+D27+D31+D32+D33</f>
        <v>38306</v>
      </c>
      <c r="E38" s="47" t="s">
        <v>105</v>
      </c>
      <c r="F38" s="46">
        <f t="shared" ref="F38:H38" si="1">F26+F27+F33</f>
        <v>28306</v>
      </c>
      <c r="G38" s="46">
        <f t="shared" si="1"/>
        <v>10000</v>
      </c>
      <c r="H38" s="46">
        <f t="shared" si="1"/>
        <v>38306</v>
      </c>
    </row>
  </sheetData>
  <mergeCells count="1">
    <mergeCell ref="A2:H2"/>
  </mergeCells>
  <printOptions horizontalCentered="1"/>
  <pageMargins left="0.160416666666667" right="0.160416666666667" top="0.279166666666667" bottom="0.349305555555556" header="0.238888888888889" footer="0.160416666666667"/>
  <pageSetup paperSize="9" scale="83" firstPageNumber="4" fitToHeight="2" orientation="landscape" useFirstPageNumber="1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topLeftCell="A4" workbookViewId="0">
      <selection activeCell="H18" sqref="H18"/>
    </sheetView>
  </sheetViews>
  <sheetFormatPr defaultColWidth="9" defaultRowHeight="14.25" outlineLevelCol="7"/>
  <cols>
    <col min="1" max="1" width="24" style="4" customWidth="1"/>
    <col min="2" max="2" width="9" style="4"/>
    <col min="3" max="3" width="26.875" style="4" customWidth="1"/>
    <col min="4" max="4" width="9.5" style="4" customWidth="1"/>
    <col min="5" max="5" width="26" style="5" customWidth="1"/>
    <col min="6" max="6" width="12.75" style="4" customWidth="1"/>
    <col min="7" max="7" width="9" style="4"/>
    <col min="8" max="8" width="27.125" style="4" customWidth="1"/>
    <col min="9" max="16384" width="9" style="4"/>
  </cols>
  <sheetData>
    <row r="1" s="1" customFormat="1" ht="13.5" hidden="1" customHeight="1"/>
    <row r="2" s="1" customFormat="1" ht="13.5" hidden="1" customHeight="1"/>
    <row r="3" s="1" customFormat="1" ht="13.5" hidden="1" customHeight="1"/>
    <row r="4" s="1" customFormat="1" ht="27.75" customHeight="1" spans="1:1">
      <c r="A4" s="6" t="s">
        <v>11</v>
      </c>
    </row>
    <row r="5" s="1" customFormat="1" ht="22.5" spans="1:6">
      <c r="A5" s="7" t="s">
        <v>10</v>
      </c>
      <c r="B5" s="7"/>
      <c r="C5" s="7"/>
      <c r="D5" s="7"/>
      <c r="E5" s="7"/>
      <c r="F5" s="7"/>
    </row>
    <row r="6" s="1" customFormat="1" ht="29.25" customHeight="1" spans="1:7">
      <c r="A6" s="1" t="s">
        <v>106</v>
      </c>
      <c r="F6" s="8" t="s">
        <v>107</v>
      </c>
      <c r="G6" s="8"/>
    </row>
    <row r="7" s="2" customFormat="1" ht="34" customHeight="1" spans="1:7">
      <c r="A7" s="9" t="s">
        <v>108</v>
      </c>
      <c r="B7" s="9" t="s">
        <v>109</v>
      </c>
      <c r="C7" s="9" t="s">
        <v>110</v>
      </c>
      <c r="D7" s="9" t="s">
        <v>111</v>
      </c>
      <c r="E7" s="9" t="s">
        <v>112</v>
      </c>
      <c r="F7" s="10" t="s">
        <v>113</v>
      </c>
      <c r="G7" s="10" t="s">
        <v>114</v>
      </c>
    </row>
    <row r="8" s="3" customFormat="1" ht="34" customHeight="1" spans="1:8">
      <c r="A8" s="11" t="s">
        <v>115</v>
      </c>
      <c r="B8" s="11" t="s">
        <v>20</v>
      </c>
      <c r="C8" s="11" t="s">
        <v>99</v>
      </c>
      <c r="D8" s="11"/>
      <c r="E8" s="12" t="s">
        <v>115</v>
      </c>
      <c r="F8" s="13">
        <v>3100</v>
      </c>
      <c r="G8" s="12"/>
      <c r="H8" s="14"/>
    </row>
    <row r="9" s="3" customFormat="1" ht="34" customHeight="1" spans="1:8">
      <c r="A9" s="11" t="s">
        <v>115</v>
      </c>
      <c r="B9" s="11" t="s">
        <v>21</v>
      </c>
      <c r="C9" s="11" t="s">
        <v>99</v>
      </c>
      <c r="D9" s="11"/>
      <c r="E9" s="12" t="s">
        <v>115</v>
      </c>
      <c r="F9" s="13">
        <v>2400</v>
      </c>
      <c r="G9" s="12"/>
      <c r="H9" s="14"/>
    </row>
    <row r="10" s="3" customFormat="1" ht="34" customHeight="1" spans="1:7">
      <c r="A10" s="15" t="s">
        <v>19</v>
      </c>
      <c r="B10" s="16"/>
      <c r="C10" s="16"/>
      <c r="D10" s="16"/>
      <c r="E10" s="17"/>
      <c r="F10" s="18">
        <f>SUM(F8:F9)</f>
        <v>5500</v>
      </c>
      <c r="G10" s="19"/>
    </row>
  </sheetData>
  <mergeCells count="3">
    <mergeCell ref="A5:F5"/>
    <mergeCell ref="F6:G6"/>
    <mergeCell ref="A10:E10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2019年陇川县政府债务限额分配表 </vt:lpstr>
      <vt:lpstr>2019年陇川县新增债务限额分配表</vt:lpstr>
      <vt:lpstr>2019年度陇川县政府性基金预算调整预算支出项目明细表</vt:lpstr>
      <vt:lpstr>2019年陇川县政府性基金预算收支安排调整表 (2)</vt:lpstr>
      <vt:lpstr>2019年陇川县债券资金置换项目表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1996-12-17T01:32:00Z</dcterms:created>
  <cp:lastPrinted>2018-09-01T02:31:00Z</cp:lastPrinted>
  <dcterms:modified xsi:type="dcterms:W3CDTF">2019-07-12T12:34:22Z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