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tabRatio="853"/>
  </bookViews>
  <sheets>
    <sheet name="2018年12月20日使用各级扶贫资金（不包括上海帮扶）" sheetId="2" r:id="rId1"/>
    <sheet name="Sheet1" sheetId="3" state="hidden" r:id="rId2"/>
    <sheet name="2018年12月21日使用各级扶贫资金（不含上海）" sheetId="1" r:id="rId3"/>
  </sheets>
  <externalReferences>
    <externalReference r:id="rId4"/>
  </externalReferences>
  <definedNames>
    <definedName name="_xlnm._FilterDatabase" localSheetId="0" hidden="1">'2018年12月20日使用各级扶贫资金（不包括上海帮扶）'!$A$6:$AF$205</definedName>
    <definedName name="_xlnm._FilterDatabase" localSheetId="2" hidden="1">'2018年12月21日使用各级扶贫资金（不含上海）'!$A$6:$L$15</definedName>
    <definedName name="_xlnm.Print_Titles" localSheetId="2">'2018年12月21日使用各级扶贫资金（不含上海）'!$4:$6</definedName>
    <definedName name="_xlnm.Print_Titles" localSheetId="0">'2018年12月20日使用各级扶贫资金（不包括上海帮扶）'!$4:$6</definedName>
  </definedNames>
  <calcPr calcId="144525"/>
</workbook>
</file>

<file path=xl/sharedStrings.xml><?xml version="1.0" encoding="utf-8"?>
<sst xmlns="http://schemas.openxmlformats.org/spreadsheetml/2006/main" count="1323" uniqueCount="653">
  <si>
    <t>资金使用率及结转率</t>
  </si>
  <si>
    <t>2018年财政专项扶贫资金结余结转情况统计表（截至12月17日）</t>
  </si>
  <si>
    <t>填报单位：陇川县财政局</t>
  </si>
  <si>
    <t>填报日期：2018年12月17日</t>
  </si>
  <si>
    <t>填报人及联系电话：禹建明</t>
  </si>
  <si>
    <t>序号</t>
  </si>
  <si>
    <t>资金使用单位</t>
  </si>
  <si>
    <t>州级文号</t>
  </si>
  <si>
    <t>县级文号</t>
  </si>
  <si>
    <t>标题</t>
  </si>
  <si>
    <t>功能科目</t>
  </si>
  <si>
    <t>总计</t>
  </si>
  <si>
    <t>扶贫资金投入级次</t>
  </si>
  <si>
    <t>扶贫资金支出金额</t>
  </si>
  <si>
    <t>扶贫结余结转情况</t>
  </si>
  <si>
    <t>备注</t>
  </si>
  <si>
    <t>是否收回</t>
  </si>
  <si>
    <t>未拨付</t>
  </si>
  <si>
    <t>投入金额</t>
  </si>
  <si>
    <t>已支出金额</t>
  </si>
  <si>
    <t>结余结转</t>
  </si>
  <si>
    <t>合计</t>
  </si>
  <si>
    <t>中央</t>
  </si>
  <si>
    <t>省级</t>
  </si>
  <si>
    <t>州级</t>
  </si>
  <si>
    <t>县级</t>
  </si>
  <si>
    <t>分资金级次</t>
  </si>
  <si>
    <t>结余结转情况</t>
  </si>
  <si>
    <t>净结余</t>
  </si>
  <si>
    <t>结转</t>
  </si>
  <si>
    <t>1</t>
  </si>
  <si>
    <t>201015 中共陇川县委政策研究室</t>
  </si>
  <si>
    <t>德财农〔2017〕197号</t>
  </si>
  <si>
    <t>陇财农〔2018〕1号10A</t>
  </si>
  <si>
    <t>2018年度中央财政专项扶贫资-美丽乡村建设项目</t>
  </si>
  <si>
    <t>2130504 农村基础设施建设</t>
  </si>
  <si>
    <t>收回国库</t>
  </si>
  <si>
    <t>2</t>
  </si>
  <si>
    <t>348001 陇川县交通运输局</t>
  </si>
  <si>
    <t>陇财农〔2018〕1号11A</t>
  </si>
  <si>
    <t>2018年度中央财政专项扶贫资-S233线至吕良公路项目</t>
  </si>
  <si>
    <t>3</t>
  </si>
  <si>
    <t>陇川县整合办</t>
  </si>
  <si>
    <t>陇财农〔2018〕1号12</t>
  </si>
  <si>
    <t>2018年度中央财政专项扶贫资金-民房建设补助</t>
  </si>
  <si>
    <t>4</t>
  </si>
  <si>
    <t>486001 陇川县人民政府扶贫开发办公室</t>
  </si>
  <si>
    <t>陇财农〔2018〕1号13</t>
  </si>
  <si>
    <t>2018年度中央财政专项扶贫资金-2018年小额信贷贴息</t>
  </si>
  <si>
    <t>2130507 扶贫贷款奖补和贴息</t>
  </si>
  <si>
    <t>5</t>
  </si>
  <si>
    <t>陇财农〔2018〕1号14</t>
  </si>
  <si>
    <t>2018年度中央财政专项扶贫资金-章凤镇芒弄村瞿家寨安置点路灯建设</t>
  </si>
  <si>
    <t>2130599 其他扶贫支出</t>
  </si>
  <si>
    <t>6</t>
  </si>
  <si>
    <t>陇财农〔2018〕1号15</t>
  </si>
  <si>
    <t>2018年度中央财政专项扶贫资金-清平乡广外、王子树乡岗巴村组公路建设资金</t>
  </si>
  <si>
    <t>7</t>
  </si>
  <si>
    <t>陇财农〔2018〕1号16</t>
  </si>
  <si>
    <t>2018年度中央财政专项扶贫资金-道路及文化活动室附属设施建设</t>
  </si>
  <si>
    <t>8</t>
  </si>
  <si>
    <t>434012 陇川县王子树乡人民政府</t>
  </si>
  <si>
    <t>陇财农〔2018〕1号17</t>
  </si>
  <si>
    <t>2018年度中央财政专项扶贫资金-王子树乡邦东村邦东下寨新学专业合作社用水管道建设</t>
  </si>
  <si>
    <t>9</t>
  </si>
  <si>
    <t>434004 陇川县章凤镇人民政府</t>
  </si>
  <si>
    <t>陇财农〔2018〕1号18</t>
  </si>
  <si>
    <t>2018年度中央财政专项扶贫资金-户弄村吕保村民小组村内道路建设</t>
  </si>
  <si>
    <t>10</t>
  </si>
  <si>
    <t>陇财农〔2018〕1号19</t>
  </si>
  <si>
    <t>2018年度中央财政专项扶贫资金-户弄村英固小组豪猪养殖项目</t>
  </si>
  <si>
    <t>2130505 生产发展</t>
  </si>
  <si>
    <t>11</t>
  </si>
  <si>
    <t>陇财农〔2018〕1号20</t>
  </si>
  <si>
    <t>2018年度中央财政专项扶贫资金-罗朗村人饮工程</t>
  </si>
  <si>
    <t>12</t>
  </si>
  <si>
    <t>陇财农〔2018〕1号21</t>
  </si>
  <si>
    <t>2018年度中央财政专项扶贫资金-罗朗、岗巴村人居环境提升工程</t>
  </si>
  <si>
    <t>13</t>
  </si>
  <si>
    <t>陇财农〔2018〕1号22</t>
  </si>
  <si>
    <t>2018年度中央财政专项扶贫资-瞿家寨道路建设项目</t>
  </si>
  <si>
    <t>14</t>
  </si>
  <si>
    <t>陇财农〔2018〕1号23</t>
  </si>
  <si>
    <t>2018年度中央财政专项扶贫资金-2017年帮角村委会建档立卡产业扶持养鸡项目</t>
  </si>
  <si>
    <t>15</t>
  </si>
  <si>
    <t>陇财农〔2018〕1号24</t>
  </si>
  <si>
    <t>2018年度中央财政专项扶贫资-村集体经济邦东蚕桑基地道路建设</t>
  </si>
  <si>
    <t>16</t>
  </si>
  <si>
    <t>434008 陇川县陇把镇人民政府</t>
  </si>
  <si>
    <t>陇财农〔2018〕1号25</t>
  </si>
  <si>
    <t>2018年度中央财政专项扶贫资金-龙安村景一、景二光伏产业项目</t>
  </si>
  <si>
    <t>17</t>
  </si>
  <si>
    <t>陇财农〔2018〕1号26</t>
  </si>
  <si>
    <t>2018年度中央财政专项扶贫资金-邦外村人居环境提升</t>
  </si>
  <si>
    <t>18</t>
  </si>
  <si>
    <t>434013 陇川县勐约乡人民政府</t>
  </si>
  <si>
    <t>陇财农〔2018〕1号27</t>
  </si>
  <si>
    <t>2018年度中央财政专项扶贫资金-勐约乡温泉村村内道路及人居环境提升缺口资金</t>
  </si>
  <si>
    <t>19</t>
  </si>
  <si>
    <t>434010 陇川县护国乡人民政府</t>
  </si>
  <si>
    <t>陇财农〔2018〕1号28</t>
  </si>
  <si>
    <t>2018年度中央财政专项扶贫资金-建档立卡户产业扶持</t>
  </si>
  <si>
    <t>20</t>
  </si>
  <si>
    <t>陇财农〔2018〕1号29</t>
  </si>
  <si>
    <t>2018年度中央财政专项扶贫资金-人饮工程及公厕建设项目</t>
  </si>
  <si>
    <t>21</t>
  </si>
  <si>
    <t>陇财农〔2018〕1号3</t>
  </si>
  <si>
    <t>2018年度中央财政专项扶贫资金-王子树乡邦东村建档立卡户人居环境提升工程</t>
  </si>
  <si>
    <t>22</t>
  </si>
  <si>
    <t>434011 陇川县清平乡人民政府</t>
  </si>
  <si>
    <t>陇财农〔2018〕1号30</t>
  </si>
  <si>
    <t>2018年度中央财政专项扶贫资金-人饮工程提升及架电工程缺口</t>
  </si>
  <si>
    <t>23</t>
  </si>
  <si>
    <t>陇财农〔2018〕1号31</t>
  </si>
  <si>
    <t>2018年度中央财政专项扶贫资金-2018年新识别4户建档立卡户产业扶持</t>
  </si>
  <si>
    <t>24</t>
  </si>
  <si>
    <t>434005 陇川县景罕镇人民政府</t>
  </si>
  <si>
    <t>陇财农〔2018〕1号32</t>
  </si>
  <si>
    <t>2018年度中央财政专项扶贫资金-人饮工程及村内道路建设项目</t>
  </si>
  <si>
    <t>25</t>
  </si>
  <si>
    <t>陇财农〔2018〕1号33</t>
  </si>
  <si>
    <t>2018年度中央财政专项扶贫资金-广帕村集体经济扶持项目</t>
  </si>
  <si>
    <t>26</t>
  </si>
  <si>
    <t>434007 陇川县城子镇人民政府(信用社)</t>
  </si>
  <si>
    <t>陇财农〔2018〕1号34</t>
  </si>
  <si>
    <t>2018年度中央财政专项扶贫资金-人饮工程、村内道路及公厕建设项目</t>
  </si>
  <si>
    <t>27</t>
  </si>
  <si>
    <t>陇财农〔2018〕1号35</t>
  </si>
  <si>
    <t>2018年度中央财政专项扶贫资金-建档立卡户人居环境提升工程</t>
  </si>
  <si>
    <t>28</t>
  </si>
  <si>
    <t>陇财农〔2018〕1号36</t>
  </si>
  <si>
    <t>2018年度中央财政专项扶贫资金-城子镇新识别建档立卡户产业扶持项目</t>
  </si>
  <si>
    <t>29</t>
  </si>
  <si>
    <t>陇财农〔2018〕1号37</t>
  </si>
  <si>
    <t>30</t>
  </si>
  <si>
    <t>陇财农〔2018〕1号38</t>
  </si>
  <si>
    <t>2018年度中央财政专项扶贫资金-章凤镇拉勐村、芒弄村人饮工程提升</t>
  </si>
  <si>
    <t>31</t>
  </si>
  <si>
    <t>县整合办</t>
  </si>
  <si>
    <t>陇财农〔2018〕1号39A</t>
  </si>
  <si>
    <t>2018年度中央财政专项扶贫资金-民房建设补助资金</t>
  </si>
  <si>
    <t>32</t>
  </si>
  <si>
    <t>陇财农〔2018〕1号40</t>
  </si>
  <si>
    <t>2018年度中央财政专项扶贫资金-陇川县建档立卡户产业扶持项目</t>
  </si>
  <si>
    <t>33</t>
  </si>
  <si>
    <t>434009 陇川县户撒阿昌族乡人民政府</t>
  </si>
  <si>
    <t>陇财农〔2018〕1号41</t>
  </si>
  <si>
    <t>2018年度中央财政专项扶贫资金-腊撒村人饮工程提升</t>
  </si>
  <si>
    <t>34</t>
  </si>
  <si>
    <t>陇财农〔2018〕1号42</t>
  </si>
  <si>
    <t>2018年度中央财政专项扶贫资金-民房补助资金</t>
  </si>
  <si>
    <t>35</t>
  </si>
  <si>
    <t>333001 陇川县住房和城乡规划建设局</t>
  </si>
  <si>
    <t>陇财农〔2018〕1号5</t>
  </si>
  <si>
    <t>2018年度中央财政专项扶贫资金-村民小组文化活动室建设项目</t>
  </si>
  <si>
    <t>36</t>
  </si>
  <si>
    <t>327001 陇川县林业局</t>
  </si>
  <si>
    <t>陇财农〔2018〕1号6A</t>
  </si>
  <si>
    <t>2018年度中央财政专项扶贫资金-农村太阳能建设项目</t>
  </si>
  <si>
    <t>37</t>
  </si>
  <si>
    <t>陇财农〔2018〕1号7</t>
  </si>
  <si>
    <t>2018年度中央财政专项扶贫资金-户撒乡朗光村田头村整村提升工程</t>
  </si>
  <si>
    <t>38</t>
  </si>
  <si>
    <t>陇财农〔2018〕1号8</t>
  </si>
  <si>
    <t>2018年度中央财政专项扶贫资金-城子镇城子村碾子村进村道路建设</t>
  </si>
  <si>
    <t>39</t>
  </si>
  <si>
    <t>陇财农〔2018〕1号9</t>
  </si>
  <si>
    <t>2018年度中央财政专项扶贫资金-勐约乡广瓦村集体经济扶持项目</t>
  </si>
  <si>
    <t>40</t>
  </si>
  <si>
    <t>德财农〔2017〕196号</t>
  </si>
  <si>
    <t>陇财农〔2018〕7号</t>
  </si>
  <si>
    <t>2018年中央财政国有贫困林场扶贫资金</t>
  </si>
  <si>
    <t>41</t>
  </si>
  <si>
    <t>308001 陇川县民族宗教事务局</t>
  </si>
  <si>
    <t>德财农〔2018〕3号</t>
  </si>
  <si>
    <t>陇财农〔2018〕8号1</t>
  </si>
  <si>
    <t>2018年中央财政专项扶贫资金少数民族发展资金</t>
  </si>
  <si>
    <t>42</t>
  </si>
  <si>
    <t>陇财农〔2018〕8号2A</t>
  </si>
  <si>
    <t>2018年中央财政专项扶贫资金少数民族发展资金-户弄村吕保村民小组村内道路建设</t>
  </si>
  <si>
    <t>43</t>
  </si>
  <si>
    <t>陇财农〔2018〕8号3</t>
  </si>
  <si>
    <t>2018年中央财政专项扶贫资金少数民族发展资金-迭撒村委会弄彦民族团结进步示范村项目</t>
  </si>
  <si>
    <t>44</t>
  </si>
  <si>
    <t>德财整合〔2018〕1号</t>
  </si>
  <si>
    <t>陇财整合〔2018〕1号1</t>
  </si>
  <si>
    <t>2018年第二批中央财政专项扶贫资金-章凤镇户弄村英固小组人居环境提升项目</t>
  </si>
  <si>
    <t>45</t>
  </si>
  <si>
    <t>陇财整合〔2018〕1号10</t>
  </si>
  <si>
    <t>2018年第二批中央财政专项扶贫资金-景罕镇景罕村寸家寨村民小组村内道路建设</t>
  </si>
  <si>
    <t>46</t>
  </si>
  <si>
    <t>陇财整合〔2018〕1号11</t>
  </si>
  <si>
    <t>2018年第二批中央财政专项扶贫资金-陇把镇邦外村建档立卡户化粪池建设</t>
  </si>
  <si>
    <t>47</t>
  </si>
  <si>
    <t>陇财整合〔2018〕1号12</t>
  </si>
  <si>
    <t>2018年第二批中央财政专项扶贫资金-城子镇垃圾堆放点垃圾填埋处理</t>
  </si>
  <si>
    <t>48</t>
  </si>
  <si>
    <t>陇财整合〔2018〕1号13</t>
  </si>
  <si>
    <t>2018年第二批中央财政专项扶贫资金-户撒乡建档立卡户14户通电工程</t>
  </si>
  <si>
    <t>49</t>
  </si>
  <si>
    <t>陇财整合〔2018〕1号14</t>
  </si>
  <si>
    <t>2018年第二批中央财政专项扶贫资金-户撒乡建档立卡户14户通水工程</t>
  </si>
  <si>
    <t>50</t>
  </si>
  <si>
    <t>陇财整合〔2018〕1号15</t>
  </si>
  <si>
    <t>2018年第二批中央财政专项扶贫资金-户撒乡明社村芒面小组人饮改造工程</t>
  </si>
  <si>
    <t>51</t>
  </si>
  <si>
    <t>陇财整合〔2018〕1号16</t>
  </si>
  <si>
    <t>2018年第二批中央财政专项扶贫资金-户撒乡保平村拉起小组人饮改造工程</t>
  </si>
  <si>
    <t>52</t>
  </si>
  <si>
    <t>陇财整合〔2018〕1号17</t>
  </si>
  <si>
    <t>2018年第二批中央财政专项扶贫资金-章凤镇景颇族民居20户建房补助</t>
  </si>
  <si>
    <t>53</t>
  </si>
  <si>
    <t>陇财整合〔2018〕1号18</t>
  </si>
  <si>
    <t>2018年第二批中央财政专项扶贫资金-景罕镇人居环境提升畜牧棚舍搬迁建设项目</t>
  </si>
  <si>
    <t>54</t>
  </si>
  <si>
    <t>陇财整合〔2018〕1号19</t>
  </si>
  <si>
    <t>2018年第二批中央财政专项扶贫资金-民房建设补助</t>
  </si>
  <si>
    <t>55</t>
  </si>
  <si>
    <t>陇财整合〔2018〕1号2</t>
  </si>
  <si>
    <t>2018年第二批中央财政专项扶贫资金-罕等村星紅、半砍、新社等村小组修复水池和改架水源管网项目</t>
  </si>
  <si>
    <t>56</t>
  </si>
  <si>
    <t>陇财整合〔2018〕1号20</t>
  </si>
  <si>
    <t>2018年第二批中央财政专项扶贫资金（少数民族资金）-景罕镇广宋村石苗洞民族团结示范村建设项目</t>
  </si>
  <si>
    <t>57</t>
  </si>
  <si>
    <t>陇财整合〔2018〕1号21</t>
  </si>
  <si>
    <t>2018年第二批中央财政专项扶贫资金（少数民族资金）-王子树乡罗朗村邦介村小组人居环境提升工程公共厕所项目</t>
  </si>
  <si>
    <t>58</t>
  </si>
  <si>
    <t>陇财整合〔2018〕1号22A</t>
  </si>
  <si>
    <t>2018年第二批中央财政专项扶贫资金（少数民族资金）-王子树乡邦东村邦东下寨人畜饮水工程</t>
  </si>
  <si>
    <t>59</t>
  </si>
  <si>
    <t>陇财整合〔2018〕1号23</t>
  </si>
  <si>
    <t>2018年第二批中央财政专项扶贫资金（少数民族资金）-户撒乡坪山中寨民族团结示范村建设</t>
  </si>
  <si>
    <t>60</t>
  </si>
  <si>
    <t>陇财整合〔2018〕1号24</t>
  </si>
  <si>
    <t>2018年第二批中央财政专项扶贫资金（少数民族资金）-王子树罗朗村曼新村小组挡土墙建设</t>
  </si>
  <si>
    <t>61</t>
  </si>
  <si>
    <t>陇财整合〔2018〕1号25</t>
  </si>
  <si>
    <t>2018年第二批中央财政专项扶贫资金（少数民族资金）-王子树乡岗巴村委会活动室建设</t>
  </si>
  <si>
    <t>62</t>
  </si>
  <si>
    <t>陇财整合〔2018〕1号26</t>
  </si>
  <si>
    <t>2018年第二批中央财政专项扶贫资金（少数民族资金）-护国乡邦掌村人居环境提升工程</t>
  </si>
  <si>
    <t>63</t>
  </si>
  <si>
    <t>陇财整合〔2018〕1号27A</t>
  </si>
  <si>
    <t>2018年第二批中央财政专项扶贫资金（少数民族资金）-民房建设补助资金</t>
  </si>
  <si>
    <t>64</t>
  </si>
  <si>
    <t>陇财整合〔2018〕1号28</t>
  </si>
  <si>
    <t>2018年第二批中央财政专项扶贫资金（少数民族资金）-城子镇新寨村吕掌村民小组人饮修复项目</t>
  </si>
  <si>
    <t>65</t>
  </si>
  <si>
    <t>陇财整合〔2018〕1号29A</t>
  </si>
  <si>
    <t>2018年第二批中央财政专项扶贫资金（少数民族资金）-城子镇扎多村新山、扎多小组人居环境提升工程公厕建设项目</t>
  </si>
  <si>
    <t>66</t>
  </si>
  <si>
    <t>陇财整合〔2018〕1号29B</t>
  </si>
  <si>
    <t>2018年第二批中央财政专项扶贫资金（少数民族资金）-民房建设补助</t>
  </si>
  <si>
    <t>67</t>
  </si>
  <si>
    <t>陇财整合〔2018〕1号3</t>
  </si>
  <si>
    <t>2018年第二批中央财政专项扶贫资金-章凤镇户弄村吕相小组村内道路建设项目</t>
  </si>
  <si>
    <t>68</t>
  </si>
  <si>
    <t>陇财整合〔2018〕1号30</t>
  </si>
  <si>
    <t>69</t>
  </si>
  <si>
    <t>陇财整合〔2018〕1号4</t>
  </si>
  <si>
    <t>2018年第二批中央财政专项扶贫资金-邦外村委会18户人饮工程</t>
  </si>
  <si>
    <t>70</t>
  </si>
  <si>
    <t>陇财整合〔2018〕1号5</t>
  </si>
  <si>
    <t>2018年第二批中央财政专项扶贫资金-陇把镇吕良村委会5户人饮工程</t>
  </si>
  <si>
    <t>71</t>
  </si>
  <si>
    <t>陇财整合〔2018〕1号6</t>
  </si>
  <si>
    <t>2018年第二批中央财政专项扶贫资金-陇把镇龙安村迈窝电力工程</t>
  </si>
  <si>
    <t>72</t>
  </si>
  <si>
    <t>陇财整合〔2018〕1号7</t>
  </si>
  <si>
    <t>2018年第二批中央财政专项扶贫资金-陇把镇吕良村委会孟贡电力工程</t>
  </si>
  <si>
    <t>73</t>
  </si>
  <si>
    <t>陇财整合〔2018〕1号8</t>
  </si>
  <si>
    <t>2018年第二批中央财政专项扶贫资金-陇把镇帮湾村委会野油坝电力工程</t>
  </si>
  <si>
    <t>74</t>
  </si>
  <si>
    <t>陇财整合〔2018〕1号9</t>
  </si>
  <si>
    <t>2018年第二批中央财政专项扶贫资金-勐约乡广瓦温泉村人饮工程</t>
  </si>
  <si>
    <t>75</t>
  </si>
  <si>
    <t>360001 陇川县教育局</t>
  </si>
  <si>
    <t>德财教〔2018〕125号</t>
  </si>
  <si>
    <t>陇财教〔2018〕112号</t>
  </si>
  <si>
    <t>下达2018年建档立卡贫困户家庭经济困难学生学费奖励资金</t>
  </si>
  <si>
    <t>76</t>
  </si>
  <si>
    <t>德财教〔2018〕142号</t>
  </si>
  <si>
    <t>陇财教〔2018〕115号</t>
  </si>
  <si>
    <t>下达2018年春季学期第一批普通高中建档立卡贫困户学生生活费补助资金的通知</t>
  </si>
  <si>
    <t>77</t>
  </si>
  <si>
    <t>德财教〔2018〕143号</t>
  </si>
  <si>
    <t>陇财教〔2018〕116号</t>
  </si>
  <si>
    <t>下达2018年普通高中建档立卡学生生活费补助资金（第二批）的通知</t>
  </si>
  <si>
    <t>78</t>
  </si>
  <si>
    <t>德财农〔2018〕73号</t>
  </si>
  <si>
    <t>陇财农〔2018〕19号</t>
  </si>
  <si>
    <t>2018年度易地扶贫搬迁建房贷款省级贴息资金</t>
  </si>
  <si>
    <t>79</t>
  </si>
  <si>
    <t>410001 陇川县统计局</t>
  </si>
  <si>
    <t>陇财农〔2018〕1号1A</t>
  </si>
  <si>
    <t>2018年度省财政专项扶贫资金-贫困统计监测经费</t>
  </si>
  <si>
    <t>80</t>
  </si>
  <si>
    <t>332001 陇川县水利局</t>
  </si>
  <si>
    <t>陇财农〔2018〕1号2A</t>
  </si>
  <si>
    <t>2018年度省级财政专项扶贫资金-农村饮水安全巩固提升</t>
  </si>
  <si>
    <t>81</t>
  </si>
  <si>
    <t>陇财农〔2018〕1号4</t>
  </si>
  <si>
    <t>2018年度省级财政专项扶贫资金-民房建设补助</t>
  </si>
  <si>
    <t>82</t>
  </si>
  <si>
    <t>326004 陇川县农村合作经济经营管理站</t>
  </si>
  <si>
    <t>德财农〔2018〕75号</t>
  </si>
  <si>
    <t>陇财农〔2018〕20号1</t>
  </si>
  <si>
    <t>2018年度农业项目管理工作经费-农民补贴工作经费</t>
  </si>
  <si>
    <t>83</t>
  </si>
  <si>
    <t>陇财农〔2018〕20号10</t>
  </si>
  <si>
    <t>84</t>
  </si>
  <si>
    <t>326201 陇川县陇川农场管理委员会</t>
  </si>
  <si>
    <t>陇财农〔2018〕20号11</t>
  </si>
  <si>
    <t>85</t>
  </si>
  <si>
    <t>陇财农〔2018〕20号2</t>
  </si>
  <si>
    <t>86</t>
  </si>
  <si>
    <t>陇财农〔2018〕20号3</t>
  </si>
  <si>
    <t>87</t>
  </si>
  <si>
    <t>陇财农〔2018〕20号4</t>
  </si>
  <si>
    <t>88</t>
  </si>
  <si>
    <t>陇财农〔2018〕20号5</t>
  </si>
  <si>
    <t>89</t>
  </si>
  <si>
    <t>陇财农〔2018〕20号6</t>
  </si>
  <si>
    <t>90</t>
  </si>
  <si>
    <t>陇财农〔2018〕20号7</t>
  </si>
  <si>
    <t>91</t>
  </si>
  <si>
    <t>陇财农〔2018〕20号8</t>
  </si>
  <si>
    <t>92</t>
  </si>
  <si>
    <t>陇财农〔2018〕20号9</t>
  </si>
  <si>
    <t>97</t>
  </si>
  <si>
    <t>201001 中国共产党陇川县委员会办公室</t>
  </si>
  <si>
    <t>德财农〔2018〕101号</t>
  </si>
  <si>
    <t>陇财农〔2018〕32号1</t>
  </si>
  <si>
    <t>2018年贫困县总队长工作经费</t>
  </si>
  <si>
    <t>98</t>
  </si>
  <si>
    <t>434001 陇川县人民政府办公室</t>
  </si>
  <si>
    <t>陇财农〔2018〕32号2</t>
  </si>
  <si>
    <t>2018年贫困县副总队长工作经费</t>
  </si>
  <si>
    <t>99</t>
  </si>
  <si>
    <t>德财农〔2018〕102号</t>
  </si>
  <si>
    <t>陇财农〔2018〕33号1</t>
  </si>
  <si>
    <t>2018年贫困村第一书记（工作队长）工作经费-章凤、弄贯、户弄贫困村工作经费</t>
  </si>
  <si>
    <t>100</t>
  </si>
  <si>
    <t>陇财农〔2018〕33号2</t>
  </si>
  <si>
    <t>2018年贫困村第一书记（工作队长）工作经费-户岛、吕良、邦外、帮湾、龙安贫困村工作经费</t>
  </si>
  <si>
    <t>101</t>
  </si>
  <si>
    <t>陇财农〔2018〕33号3</t>
  </si>
  <si>
    <t>2018年贫困村第一书记（工作队长）工作经费-景罕、曼面、广宋、广帕贫困村工作经费</t>
  </si>
  <si>
    <t>102</t>
  </si>
  <si>
    <t>陇财农〔2018〕33号4</t>
  </si>
  <si>
    <t>2018年贫困村第一书记（工作队长）工作经费-曼冒、新寨、撒定、巴达贫困村工作经费</t>
  </si>
  <si>
    <t>103</t>
  </si>
  <si>
    <t>陇财农〔2018〕33号5</t>
  </si>
  <si>
    <t>2018年贫困村第一书记（工作队长）工作经费-朗光、潘乐、隆光、坪山、腊撒、户早贫困村工作经费</t>
  </si>
  <si>
    <t>104</t>
  </si>
  <si>
    <t>陇财农〔2018〕33号6</t>
  </si>
  <si>
    <t>2018年贫困村第一书记（工作队长）工作经费-护国、边河、幸福、岳家寨、邦掌、杉木笼贫困村工作经费</t>
  </si>
  <si>
    <t>105</t>
  </si>
  <si>
    <t>陇财农〔2018〕33号7</t>
  </si>
  <si>
    <t>2018年贫困村第一书记（工作队长）工作经费-赵家寨、广外、大场、郑家寨、陆昆、弄龙、新山贫困村工作经费</t>
  </si>
  <si>
    <t>109</t>
  </si>
  <si>
    <t>326001 陇川县农业局</t>
  </si>
  <si>
    <t>德财预〔2018〕50号</t>
  </si>
  <si>
    <t>陇财预〔2018〕1198号</t>
  </si>
  <si>
    <t>云南绿色生态烟叶发展补助经费</t>
  </si>
  <si>
    <t>110</t>
  </si>
  <si>
    <t>德财整合〔2018〕2号</t>
  </si>
  <si>
    <t>陇财整合〔2018〕2号1</t>
  </si>
  <si>
    <t>2018年度第一批省级统筹整合涉农资金-章凤镇户弄村广弄道路</t>
  </si>
  <si>
    <t>111</t>
  </si>
  <si>
    <t>陇财整合〔2018〕2号10</t>
  </si>
  <si>
    <t>2018年度第一批省级统筹整合涉农资金-勐约乡广瓦村温泉村小组人居环境提升</t>
  </si>
  <si>
    <t>112</t>
  </si>
  <si>
    <t>陇财整合〔2018〕2号11</t>
  </si>
  <si>
    <t>2018年度第一批省级统筹整合涉农资金-王子树乡农户架电工程</t>
  </si>
  <si>
    <t>113</t>
  </si>
  <si>
    <t>陇财整合〔2018〕2号12</t>
  </si>
  <si>
    <t>2018年度第一批省级统筹整合涉农资金-王子树乡邦东村景颇寨垃圾池建设</t>
  </si>
  <si>
    <t>114</t>
  </si>
  <si>
    <t>陇财整合〔2018〕2号13</t>
  </si>
  <si>
    <t>2018年度第一批省级统筹整合涉农资金-王子树乡那邦村人居环境提升公共厕所建设</t>
  </si>
  <si>
    <t>115</t>
  </si>
  <si>
    <t>陇财整合〔2018〕2号14</t>
  </si>
  <si>
    <t>2018年度第一批省级统筹整合涉农资金-陇川县大数据农旅项目</t>
  </si>
  <si>
    <t>116</t>
  </si>
  <si>
    <t>陇财整合〔2018〕2号15A</t>
  </si>
  <si>
    <t>2018年度第一批省级统筹整合涉农资金-民房建设补助</t>
  </si>
  <si>
    <t>117</t>
  </si>
  <si>
    <t>陇财整合〔2018〕2号16A</t>
  </si>
  <si>
    <t>2018年度第一批省级统筹整合涉农资金-城子镇新寨吕掌村民小组人饮修复项目缺口资金</t>
  </si>
  <si>
    <t>118</t>
  </si>
  <si>
    <t>陇财整合〔2018〕2号17</t>
  </si>
  <si>
    <t>2018年度第一批省级统筹整合涉农资金-章凤镇章凤村人居环境提升工程</t>
  </si>
  <si>
    <t>119</t>
  </si>
  <si>
    <t>陇财整合〔2018〕2号18</t>
  </si>
  <si>
    <t>2018年度第一批省级统筹整合涉农资金-章凤镇养猪项目</t>
  </si>
  <si>
    <t>120</t>
  </si>
  <si>
    <t>陇财整合〔2018〕2号19</t>
  </si>
  <si>
    <t>2018年度第一批省级统筹整合涉农资金-景罕镇朋生二队活动室及属设施建设</t>
  </si>
  <si>
    <t>121</t>
  </si>
  <si>
    <t>陇财整合〔2018〕2号2</t>
  </si>
  <si>
    <t>2018年度第一批省级统筹整合涉农资金-清平乡农户架电工程</t>
  </si>
  <si>
    <t>122</t>
  </si>
  <si>
    <t>陇财整合〔2018〕2号20A</t>
  </si>
  <si>
    <t>2018年度第一批省级统筹整合涉农资金-章凤镇户弄村吕保小组猪圈建设</t>
  </si>
  <si>
    <t>123</t>
  </si>
  <si>
    <t>陇财整合〔2018〕2号21</t>
  </si>
  <si>
    <t>2018年度第一批省级统筹整合涉农资金-清平乡产业扶持养牛项目</t>
  </si>
  <si>
    <t>124</t>
  </si>
  <si>
    <t>陇财整合〔2018〕2号22</t>
  </si>
  <si>
    <t>2018年度第一批省级统筹整合涉农资金-民房建设项目</t>
  </si>
  <si>
    <t>125</t>
  </si>
  <si>
    <t>陇财整合〔2018〕2号3</t>
  </si>
  <si>
    <t>2018年度第一批省级统筹整合涉农资金-护国乡人饮工程项目</t>
  </si>
  <si>
    <t>126</t>
  </si>
  <si>
    <t>陇财整合〔2018〕2号4</t>
  </si>
  <si>
    <t>2018年度第一批省级统筹整合涉农资金-护国乡农户通电工程</t>
  </si>
  <si>
    <t>127</t>
  </si>
  <si>
    <t>陇财整合〔2018〕2号5</t>
  </si>
  <si>
    <t>2018年度第一批省级统筹整合涉农资金-护国乡人居环境提升64座垃圾池项目</t>
  </si>
  <si>
    <t>128</t>
  </si>
  <si>
    <t>陇财整合〔2018〕2号6</t>
  </si>
  <si>
    <t>2018年度第一批省级统筹整合涉农资金-陇把镇龙安村人居环境提升工程</t>
  </si>
  <si>
    <t>129</t>
  </si>
  <si>
    <t>陇财整合〔2018〕2号7A</t>
  </si>
  <si>
    <t>2018年度第一批省级统筹整合涉农资金-户撒乡朗光村田头小组整村推进项目道路建设</t>
  </si>
  <si>
    <t>130</t>
  </si>
  <si>
    <t>陇财整合〔2018〕2号7B</t>
  </si>
  <si>
    <t>2018年度第一批省级统筹整合涉农资金-户撒乡朗光村田头小组整村推进项目人居环境提升工程</t>
  </si>
  <si>
    <t>131</t>
  </si>
  <si>
    <t>陇财整合〔2018〕2号8</t>
  </si>
  <si>
    <t>132</t>
  </si>
  <si>
    <t>陇财整合〔2018〕2号9</t>
  </si>
  <si>
    <t>2018年度第一批省级统筹整合涉农资金-城子镇架电工程</t>
  </si>
  <si>
    <t>133</t>
  </si>
  <si>
    <t>德财整合〔2018〕4号</t>
  </si>
  <si>
    <t>陇财整合〔2018〕4号1</t>
  </si>
  <si>
    <t>2018年度第二批省级统筹整合涉农资金-年终统计工作经费</t>
  </si>
  <si>
    <t>不在考核范围内</t>
  </si>
  <si>
    <t>134</t>
  </si>
  <si>
    <t>陇财整合〔2018〕4号2</t>
  </si>
  <si>
    <t>2018年度第二批省级统筹整合涉农资金-民房补助资金</t>
  </si>
  <si>
    <t>135</t>
  </si>
  <si>
    <t>陇财整合〔2018〕4号3</t>
  </si>
  <si>
    <t>2018年度第二批省级统筹整合涉农资金-章凤村委会营盘汉一组党组织阵地建设项目</t>
  </si>
  <si>
    <t>不在考核范围内（未拨）</t>
  </si>
  <si>
    <t>136</t>
  </si>
  <si>
    <t>陇财整合〔2018〕4号4</t>
  </si>
  <si>
    <t>2018年度第二批省级统筹整合涉农资金-党组织阵地建设缺口资金</t>
  </si>
  <si>
    <t>137</t>
  </si>
  <si>
    <t>陇财整合〔2018〕4号5</t>
  </si>
  <si>
    <t>2018年度第二批省级统筹整合涉农资金-勐约乡营盘村门帕村民小组通电工程</t>
  </si>
  <si>
    <t>138</t>
  </si>
  <si>
    <t>陇财整合〔2018〕4号6</t>
  </si>
  <si>
    <t>勐约乡广瓦村温泉村小组村内道路工程</t>
  </si>
  <si>
    <t>139</t>
  </si>
  <si>
    <t>陇财整合〔2018〕4号7</t>
  </si>
  <si>
    <t>2018年度第二批省级统筹整合涉农资金-建档立卡户人居环境提升工程</t>
  </si>
  <si>
    <t>不在考核范围内(收回国库)</t>
  </si>
  <si>
    <t>140</t>
  </si>
  <si>
    <t>陇财整合〔2018〕4号8</t>
  </si>
  <si>
    <t>2018年度第二批省级统筹整合涉农资金-户撒乡人居环境提升工程</t>
  </si>
  <si>
    <t>141</t>
  </si>
  <si>
    <t>陇财整合〔2018〕4号9</t>
  </si>
  <si>
    <t>2018年度第二批省级统筹整合涉农资金-龙安村汉一、汉二、景一、景二人居环境提升工程</t>
  </si>
  <si>
    <t>142</t>
  </si>
  <si>
    <t>德财建〔2017〕100号</t>
  </si>
  <si>
    <t>陇财预〔2018〕656号</t>
  </si>
  <si>
    <t>2017年第三批省级基建投资(地方新增一般债券资金)-陇川县68个村民小组活动场所建设</t>
  </si>
  <si>
    <t>143</t>
  </si>
  <si>
    <t>德财预〔2017〕513号</t>
  </si>
  <si>
    <t>陇财预〔2018〕309号</t>
  </si>
  <si>
    <t>陇川县政府脱贫攻坚工作经费</t>
  </si>
  <si>
    <t>2130502 一般行政管理事务</t>
  </si>
  <si>
    <t>144</t>
  </si>
  <si>
    <t>陇财预〔2018〕310号</t>
  </si>
  <si>
    <t>陇川县政府脱贫攻坚工作经费（冲暂付款）</t>
  </si>
  <si>
    <t>145</t>
  </si>
  <si>
    <t>陇财预〔2018〕311号</t>
  </si>
  <si>
    <t>146</t>
  </si>
  <si>
    <t>陇财预〔2018〕312号</t>
  </si>
  <si>
    <t>147</t>
  </si>
  <si>
    <t>陇财预〔2018〕313号</t>
  </si>
  <si>
    <t>148</t>
  </si>
  <si>
    <t>德财农〔2018〕76号</t>
  </si>
  <si>
    <t>陇财农〔2018〕21号1</t>
  </si>
  <si>
    <t>2018年州级安排财政专项扶贫资金-人饮工程提升项目</t>
  </si>
  <si>
    <t>149</t>
  </si>
  <si>
    <t>陇财农〔2018〕21号2</t>
  </si>
  <si>
    <t>2018年州级安排财政专项扶贫资金-罕等村曼允下片自来水建设项目</t>
  </si>
  <si>
    <t>150</t>
  </si>
  <si>
    <t>陇财农〔2018〕21号3</t>
  </si>
  <si>
    <t>2018年州级安排财政专项扶贫资金-广宋村汤文、汉三社架设自来水管项目</t>
  </si>
  <si>
    <t>151</t>
  </si>
  <si>
    <t>陇财农〔2018〕21号4A</t>
  </si>
  <si>
    <t>2018年州级安排财政专项扶贫资金-民房建设补助</t>
  </si>
  <si>
    <t>152</t>
  </si>
  <si>
    <t>陇财农〔2018〕21号5</t>
  </si>
  <si>
    <t>153</t>
  </si>
  <si>
    <t>德财农〔2018〕154号</t>
  </si>
  <si>
    <t>陇财农〔2018〕46号1</t>
  </si>
  <si>
    <t>154</t>
  </si>
  <si>
    <t>陇财农〔2018〕46号2</t>
  </si>
  <si>
    <t>201003 中国共产党陇川县委员会组织部</t>
  </si>
  <si>
    <t>陇财预〔2018〕1190号</t>
  </si>
  <si>
    <t>发展壮大村集体经济专项补助</t>
  </si>
  <si>
    <t>155</t>
  </si>
  <si>
    <t>318001 陇川县财政局</t>
  </si>
  <si>
    <t>陇财预〔2018〕1017号</t>
  </si>
  <si>
    <t>2018年第三季度易地扶贫搬迁建设项目贷款利息</t>
  </si>
  <si>
    <t>156</t>
  </si>
  <si>
    <t>陇财预〔2018〕1364号</t>
  </si>
  <si>
    <t>2018年第四季度易地扶贫搬迁建设项目贷款利息</t>
  </si>
  <si>
    <t>157</t>
  </si>
  <si>
    <t>陇财预〔2018〕513号</t>
  </si>
  <si>
    <t>2018年1季度4亿元易地扶贫搬迁建设项目贷款利息</t>
  </si>
  <si>
    <t>158</t>
  </si>
  <si>
    <t>2018年1季度2亿元易地扶贫搬迁建设项目贷款利息</t>
  </si>
  <si>
    <t>159</t>
  </si>
  <si>
    <t>陇财预〔2018〕746号</t>
  </si>
  <si>
    <t>2018年第二季度易地扶贫搬迁建设项目贷款利息</t>
  </si>
  <si>
    <t>160</t>
  </si>
  <si>
    <t>陇财预〔2018〕1210号</t>
  </si>
  <si>
    <t>2018年易地扶贫搬迁委托代建购买服务费</t>
  </si>
  <si>
    <t>161</t>
  </si>
  <si>
    <t>陇财预〔2018〕747号</t>
  </si>
  <si>
    <t>2018年2亿元易地扶贫搬迁委托代建购买服务费</t>
  </si>
  <si>
    <t>162</t>
  </si>
  <si>
    <t>陇财预〔2018〕564号</t>
  </si>
  <si>
    <t>2016年度委托代建服务费</t>
  </si>
  <si>
    <t>163</t>
  </si>
  <si>
    <t>陇财预〔2018〕0003号</t>
  </si>
  <si>
    <t>陇财预〔2018〕1432号</t>
  </si>
  <si>
    <t>2018年度易地扶贫搬迁建设项目贷款本金（4亿）</t>
  </si>
  <si>
    <t>2130506 社会发展</t>
  </si>
  <si>
    <t>164</t>
  </si>
  <si>
    <t>陇财预〔2018〕687号</t>
  </si>
  <si>
    <t>2018年产业发展基金-农旅扶贫产业园建设相关经费</t>
  </si>
  <si>
    <t>165</t>
  </si>
  <si>
    <t>陇财预〔2018〕825号</t>
  </si>
  <si>
    <t>166</t>
  </si>
  <si>
    <t>陇财预〔2018〕1183号</t>
  </si>
  <si>
    <t>2017年中央财政生态护林员扩面资金</t>
  </si>
  <si>
    <t>167</t>
  </si>
  <si>
    <t>陇财预〔2018〕1266号</t>
  </si>
  <si>
    <t>森林植被恢复费安排的支出9.905248万元（其中公益林3.3582，商品林6.547048）</t>
  </si>
  <si>
    <t>168</t>
  </si>
  <si>
    <t>陇财预〔2018〕781号</t>
  </si>
  <si>
    <t>森林植被恢复费选聘贫困人口开展生态护林经费</t>
  </si>
  <si>
    <t>169</t>
  </si>
  <si>
    <t>陇财预〔2018〕870号</t>
  </si>
  <si>
    <t>森林植被恢复费安排2018-2019年选聘生态护林员管护费</t>
  </si>
  <si>
    <t>170</t>
  </si>
  <si>
    <t>陇财预〔2018〕885号</t>
  </si>
  <si>
    <t>森林植被恢复费安排选聘建档立卡贫困人口生态护林员管护费（冲暂付款）</t>
  </si>
  <si>
    <t>171</t>
  </si>
  <si>
    <t>陇财预〔2018〕918号</t>
  </si>
  <si>
    <t>2018-2019年选聘县级护林员管护费</t>
  </si>
  <si>
    <t>172</t>
  </si>
  <si>
    <t>陇财预〔2018〕1371号</t>
  </si>
  <si>
    <t>2018年新增生态护林员人员补助</t>
  </si>
  <si>
    <t>173</t>
  </si>
  <si>
    <t>陇财预〔2018〕1027号</t>
  </si>
  <si>
    <t>陇川县南麻水库工程项目委托代建购买服务资金</t>
  </si>
  <si>
    <t>174</t>
  </si>
  <si>
    <t>陇财预〔2018〕597号</t>
  </si>
  <si>
    <t>2016年省级规划示范村寨基础设施项目委托费</t>
  </si>
  <si>
    <t>175</t>
  </si>
  <si>
    <t>陇财预〔2018〕604号</t>
  </si>
  <si>
    <t>2015年省级规划示范村寨基础设施项目委托费</t>
  </si>
  <si>
    <t>176</t>
  </si>
  <si>
    <t>陇财预〔2018〕1366号1</t>
  </si>
  <si>
    <t>2015年农村危房改造专项贷款2018年政府贴息补助</t>
  </si>
  <si>
    <t>177</t>
  </si>
  <si>
    <t>陇财预〔2018〕1369号</t>
  </si>
  <si>
    <t>棚户区改造项目2017年2季度贷款利息</t>
  </si>
  <si>
    <t>178</t>
  </si>
  <si>
    <t>陇财预〔2018〕1370号</t>
  </si>
  <si>
    <t>棚户区改造项目2018年4季度贷款利息</t>
  </si>
  <si>
    <t>179</t>
  </si>
  <si>
    <t>334001 陇川县国土资源局</t>
  </si>
  <si>
    <t>陇财预〔2018〕1368号</t>
  </si>
  <si>
    <t>2018年2季度土地整理开发项目贷款利息</t>
  </si>
  <si>
    <t>180</t>
  </si>
  <si>
    <t>2018年2季度土地整理开发项目贷款本金</t>
  </si>
  <si>
    <t>181</t>
  </si>
  <si>
    <t>357001 陇川县文体广电旅游局</t>
  </si>
  <si>
    <t>陇财预〔2018〕614号</t>
  </si>
  <si>
    <t>2018年产业发展基金-2017年“喜迎十九大 欢度国庆节”系列活动经费</t>
  </si>
  <si>
    <t>182</t>
  </si>
  <si>
    <t>陇财预〔2018〕557号1</t>
  </si>
  <si>
    <t>产业发展基金-帕浪山养殖专业合作社桑蚕基地沟渠建设缺口资金</t>
  </si>
  <si>
    <t>183</t>
  </si>
  <si>
    <t>陇财预〔2018〕613号</t>
  </si>
  <si>
    <t>184</t>
  </si>
  <si>
    <t>陇财预〔2018〕164号</t>
  </si>
  <si>
    <t>陇川县户撒乡项姐村委会振兴路雨污分流改造工程项目</t>
  </si>
  <si>
    <t>185</t>
  </si>
  <si>
    <t>陇财预〔2018〕1168号</t>
  </si>
  <si>
    <t>2018年产业发展基金-脱贫攻坚工作经费</t>
  </si>
  <si>
    <t>186</t>
  </si>
  <si>
    <t>陇财预〔2018〕1049号</t>
  </si>
  <si>
    <t>陆昆村村集体经济扶持资金</t>
  </si>
  <si>
    <t>187</t>
  </si>
  <si>
    <t>陇财预〔2018〕1192号</t>
  </si>
  <si>
    <t>2018年发展壮大村集体经济专项补助（广林村）</t>
  </si>
  <si>
    <t>188</t>
  </si>
  <si>
    <t>陇财预〔2018〕805号</t>
  </si>
  <si>
    <t>2018年产业发展基金-产业发展工作经费</t>
  </si>
  <si>
    <t>189</t>
  </si>
  <si>
    <t>陇财预〔2018〕1160号</t>
  </si>
  <si>
    <t>王子树乡村集体经济发展资金</t>
  </si>
  <si>
    <t>190</t>
  </si>
  <si>
    <t>陇财预〔2018〕1191号</t>
  </si>
  <si>
    <t>2018年发展壮大村集体经济专项补助（盆都村）</t>
  </si>
  <si>
    <t>191</t>
  </si>
  <si>
    <t>陇财预〔2018〕531号</t>
  </si>
  <si>
    <t>产业发展基金-产业发展工作经费</t>
  </si>
  <si>
    <t>192</t>
  </si>
  <si>
    <t>陇财预〔2018〕421号</t>
  </si>
  <si>
    <t>在职公用经费</t>
  </si>
  <si>
    <t>2130501 行政运行</t>
  </si>
  <si>
    <t>193</t>
  </si>
  <si>
    <t>陇财预〔2018〕1362号</t>
  </si>
  <si>
    <t>挂职干部津贴及交通补贴（其中，叶代公6390元，怀向军2835元）</t>
  </si>
  <si>
    <t>194</t>
  </si>
  <si>
    <t>陇财预〔2018〕1365号</t>
  </si>
  <si>
    <t>中国三峡集团对口帮扶陇川县景颇族精准脱贫攻坚项目第四季度贷款利息</t>
  </si>
  <si>
    <t>195</t>
  </si>
  <si>
    <t>陇财预〔2018〕3号41</t>
  </si>
  <si>
    <t>脱贫攻坚工作档案资料库建设资金</t>
  </si>
  <si>
    <t>196</t>
  </si>
  <si>
    <t>陇财预〔2018〕3号43</t>
  </si>
  <si>
    <t>脱贫攻坚工作经费</t>
  </si>
  <si>
    <t>197</t>
  </si>
  <si>
    <t>陇财预〔2018〕1179号</t>
  </si>
  <si>
    <t>陇川县脱贫攻坚民房建设项目资金</t>
  </si>
  <si>
    <t>198</t>
  </si>
  <si>
    <t>199</t>
  </si>
  <si>
    <t>200</t>
  </si>
  <si>
    <t>德财农〔2017〕109号</t>
  </si>
  <si>
    <t>2130199 其他农业支出</t>
  </si>
  <si>
    <t>201</t>
  </si>
  <si>
    <t>德财农〔2017〕20号</t>
  </si>
  <si>
    <t>2130316 农田水利</t>
  </si>
  <si>
    <t>202</t>
  </si>
  <si>
    <t>富陇公司</t>
  </si>
  <si>
    <t>陇财预〔2018〕1445号</t>
  </si>
  <si>
    <t>2018年度易地扶贫搬迁建设项目贷款本金（4亿）114万元</t>
  </si>
  <si>
    <t>2018年度州级财政专项扶贫资金投入情况统计表</t>
  </si>
  <si>
    <t>陇财预〔2018〕1478号</t>
  </si>
  <si>
    <t>阿昌族整乡推进整族推进帮扶脱贫攻坚专项资金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</si>
</sst>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40">
    <font>
      <sz val="11"/>
      <color theme="1"/>
      <name val="宋体"/>
      <charset val="134"/>
      <scheme val="minor"/>
    </font>
    <font>
      <sz val="11"/>
      <color theme="1"/>
      <name val="宋体"/>
      <charset val="134"/>
    </font>
    <font>
      <sz val="9"/>
      <color theme="1"/>
      <name val="方正仿宋_GBK"/>
      <charset val="134"/>
    </font>
    <font>
      <sz val="8"/>
      <color theme="1"/>
      <name val="宋体"/>
      <charset val="134"/>
    </font>
    <font>
      <sz val="10"/>
      <color theme="1"/>
      <name val="方正仿宋_GBK"/>
      <charset val="134"/>
    </font>
    <font>
      <sz val="18"/>
      <color theme="1"/>
      <name val="宋体"/>
      <charset val="134"/>
    </font>
    <font>
      <b/>
      <sz val="10"/>
      <color theme="1"/>
      <name val="宋体"/>
      <charset val="134"/>
    </font>
    <font>
      <b/>
      <sz val="10"/>
      <color theme="1"/>
      <name val="方正仿宋_GBK"/>
      <charset val="134"/>
    </font>
    <font>
      <sz val="10"/>
      <name val="宋体"/>
      <charset val="134"/>
    </font>
    <font>
      <sz val="9"/>
      <color indexed="8"/>
      <name val="方正仿宋_GBK"/>
      <charset val="0"/>
    </font>
    <font>
      <sz val="9"/>
      <name val="方正仿宋_GBK"/>
      <charset val="134"/>
    </font>
    <font>
      <sz val="6"/>
      <color indexed="8"/>
      <name val="宋体"/>
      <charset val="0"/>
      <scheme val="minor"/>
    </font>
    <font>
      <sz val="8"/>
      <color indexed="8"/>
      <name val="方正仿宋_GBK"/>
      <charset val="0"/>
    </font>
    <font>
      <sz val="12"/>
      <name val="宋体"/>
      <charset val="134"/>
    </font>
    <font>
      <sz val="9.75"/>
      <color indexed="8"/>
      <name val="SimSun"/>
      <charset val="0"/>
    </font>
    <font>
      <sz val="9"/>
      <color indexed="9"/>
      <name val="方正仿宋_GBK"/>
      <charset val="0"/>
    </font>
    <font>
      <sz val="9"/>
      <color indexed="8"/>
      <name val="SimSun"/>
      <charset val="0"/>
    </font>
    <font>
      <sz val="9"/>
      <color indexed="8"/>
      <name val="方正仿宋_GBK"/>
      <charset val="134"/>
    </font>
    <font>
      <sz val="6"/>
      <color theme="1"/>
      <name val="宋体"/>
      <charset val="134"/>
    </font>
    <font>
      <sz val="10"/>
      <color indexed="8"/>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indexed="8"/>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indexed="9"/>
        <bgColor indexed="9"/>
      </patternFill>
    </fill>
    <fill>
      <patternFill patternType="solid">
        <fgColor rgb="FFFFFF0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70">
    <xf numFmtId="0" fontId="0" fillId="0" borderId="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1" fillId="6" borderId="12" applyNumberFormat="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13" applyNumberFormat="0" applyFont="0" applyAlignment="0" applyProtection="0">
      <alignment vertical="center"/>
    </xf>
    <xf numFmtId="0" fontId="0" fillId="0" borderId="0"/>
    <xf numFmtId="0" fontId="26" fillId="0" borderId="0" applyNumberFormat="0" applyFill="0" applyBorder="0" applyAlignment="0" applyProtection="0">
      <alignment vertical="center"/>
    </xf>
    <xf numFmtId="43" fontId="27" fillId="0" borderId="0" applyFont="0" applyFill="0" applyBorder="0" applyAlignment="0" applyProtection="0">
      <alignment vertical="center"/>
    </xf>
    <xf numFmtId="0" fontId="23"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xf numFmtId="0" fontId="0" fillId="0" borderId="0"/>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43" fontId="27" fillId="0" borderId="0" applyFont="0" applyFill="0" applyBorder="0" applyAlignment="0" applyProtection="0">
      <alignment vertical="center"/>
    </xf>
    <xf numFmtId="0" fontId="32" fillId="0" borderId="14" applyNumberFormat="0" applyFill="0" applyAlignment="0" applyProtection="0">
      <alignment vertical="center"/>
    </xf>
    <xf numFmtId="43" fontId="27" fillId="0" borderId="0" applyFont="0" applyFill="0" applyBorder="0" applyAlignment="0" applyProtection="0">
      <alignment vertical="center"/>
    </xf>
    <xf numFmtId="0" fontId="26" fillId="0" borderId="15" applyNumberFormat="0" applyFill="0" applyAlignment="0" applyProtection="0">
      <alignment vertical="center"/>
    </xf>
    <xf numFmtId="43" fontId="27" fillId="0" borderId="0" applyFont="0" applyFill="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33" fillId="14" borderId="16" applyNumberFormat="0" applyAlignment="0" applyProtection="0">
      <alignment vertical="center"/>
    </xf>
    <xf numFmtId="0" fontId="34" fillId="14" borderId="12" applyNumberFormat="0" applyAlignment="0" applyProtection="0">
      <alignment vertical="center"/>
    </xf>
    <xf numFmtId="0" fontId="0" fillId="0" borderId="0"/>
    <xf numFmtId="0" fontId="0" fillId="0" borderId="0"/>
    <xf numFmtId="0" fontId="35" fillId="15" borderId="17"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xf numFmtId="0" fontId="39"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xf numFmtId="0" fontId="27" fillId="0" borderId="0">
      <alignment vertical="center"/>
    </xf>
    <xf numFmtId="0" fontId="0" fillId="0" borderId="0">
      <alignment vertical="center"/>
    </xf>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43" fontId="0" fillId="0" borderId="0" applyFont="0" applyFill="0" applyBorder="0" applyAlignment="0" applyProtection="0">
      <alignment vertical="center"/>
    </xf>
    <xf numFmtId="0" fontId="27"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0"/>
    <xf numFmtId="0" fontId="0" fillId="0" borderId="0"/>
    <xf numFmtId="0" fontId="0" fillId="0" borderId="0"/>
    <xf numFmtId="0" fontId="0" fillId="0" borderId="0"/>
    <xf numFmtId="0" fontId="0" fillId="0" borderId="0"/>
    <xf numFmtId="0" fontId="0" fillId="0" borderId="0"/>
    <xf numFmtId="0" fontId="27" fillId="0" borderId="0">
      <alignment vertical="center"/>
    </xf>
    <xf numFmtId="0" fontId="27" fillId="0" borderId="0">
      <alignment vertical="center"/>
    </xf>
    <xf numFmtId="0" fontId="0" fillId="0" borderId="0"/>
    <xf numFmtId="0" fontId="0" fillId="0" borderId="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cellStyleXfs>
  <cellXfs count="135">
    <xf numFmtId="0" fontId="0" fillId="0" borderId="0" xfId="0"/>
    <xf numFmtId="0" fontId="1" fillId="0" borderId="0" xfId="0" applyFont="1" applyFill="1" applyAlignment="1">
      <alignment vertical="center"/>
    </xf>
    <xf numFmtId="0" fontId="1" fillId="0" borderId="0" xfId="0" applyFont="1" applyFill="1" applyAlignment="1">
      <alignment horizontal="left" vertical="center"/>
    </xf>
    <xf numFmtId="43" fontId="1" fillId="0" borderId="0" xfId="11" applyFont="1" applyFill="1" applyAlignment="1">
      <alignment horizontal="right" vertical="center" shrinkToFit="1"/>
    </xf>
    <xf numFmtId="43" fontId="2" fillId="0" borderId="0" xfId="11"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NumberFormat="1" applyFont="1" applyFill="1" applyAlignment="1">
      <alignment horizontal="left" vertical="center" shrinkToFit="1"/>
    </xf>
    <xf numFmtId="43" fontId="1" fillId="0" borderId="0" xfId="11" applyFont="1" applyFill="1" applyAlignment="1">
      <alignment vertical="center"/>
    </xf>
    <xf numFmtId="0" fontId="1" fillId="0" borderId="0" xfId="0" applyNumberFormat="1" applyFont="1" applyFill="1" applyAlignment="1">
      <alignment vertical="center" shrinkToFit="1"/>
    </xf>
    <xf numFmtId="43" fontId="1" fillId="0" borderId="0" xfId="11" applyFont="1" applyFill="1" applyBorder="1" applyAlignment="1">
      <alignment horizontal="center" vertical="center"/>
    </xf>
    <xf numFmtId="0" fontId="5"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NumberFormat="1" applyFont="1" applyFill="1" applyAlignment="1" applyProtection="1">
      <alignment horizontal="left" vertical="center" shrinkToFit="1"/>
      <protection locked="0"/>
    </xf>
    <xf numFmtId="0" fontId="5" fillId="0" borderId="0" xfId="0" applyFont="1" applyFill="1" applyAlignment="1" applyProtection="1">
      <alignment horizontal="left" vertical="center"/>
      <protection locked="0"/>
    </xf>
    <xf numFmtId="43" fontId="5" fillId="2" borderId="0" xfId="11" applyFont="1" applyFill="1" applyAlignment="1" applyProtection="1">
      <alignment horizontal="center" vertical="center"/>
      <protection locked="0"/>
    </xf>
    <xf numFmtId="43" fontId="5" fillId="0" borderId="0" xfId="11" applyFont="1" applyFill="1" applyAlignment="1" applyProtection="1">
      <alignment horizontal="center" vertical="center"/>
      <protection locked="0"/>
    </xf>
    <xf numFmtId="0" fontId="3" fillId="0" borderId="0" xfId="0" applyFont="1" applyFill="1" applyAlignment="1">
      <alignment horizontal="left" vertical="center"/>
    </xf>
    <xf numFmtId="10" fontId="1" fillId="0" borderId="0" xfId="0" applyNumberFormat="1" applyFont="1" applyFill="1" applyAlignment="1">
      <alignment horizontal="left" vertical="center"/>
    </xf>
    <xf numFmtId="43" fontId="1" fillId="0" borderId="0" xfId="11" applyFont="1" applyFill="1" applyAlignment="1" applyProtection="1">
      <alignment horizontal="left" vertical="center"/>
      <protection locked="0"/>
    </xf>
    <xf numFmtId="0" fontId="6"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shrinkToFit="1"/>
      <protection locked="0"/>
    </xf>
    <xf numFmtId="43" fontId="6" fillId="0" borderId="1" xfId="11" applyFont="1" applyFill="1" applyBorder="1" applyAlignment="1" applyProtection="1">
      <alignment horizontal="center" vertical="center"/>
      <protection locked="0"/>
    </xf>
    <xf numFmtId="43" fontId="6" fillId="0" borderId="1" xfId="11" applyFont="1" applyFill="1" applyBorder="1" applyAlignment="1" applyProtection="1">
      <alignment horizontal="center" vertical="center" wrapText="1"/>
      <protection locked="0"/>
    </xf>
    <xf numFmtId="43" fontId="1" fillId="0" borderId="1" xfId="11" applyFont="1" applyFill="1" applyBorder="1" applyAlignment="1">
      <alignment horizontal="center" vertical="center" shrinkToFit="1"/>
    </xf>
    <xf numFmtId="43" fontId="3" fillId="0" borderId="1" xfId="11" applyFont="1" applyFill="1" applyBorder="1" applyAlignment="1">
      <alignment horizontal="center" vertical="center" shrinkToFit="1"/>
    </xf>
    <xf numFmtId="43" fontId="4" fillId="0" borderId="1" xfId="11" applyFont="1" applyFill="1" applyBorder="1" applyAlignment="1">
      <alignment horizontal="left" vertical="center" shrinkToFit="1"/>
    </xf>
    <xf numFmtId="43" fontId="1" fillId="0" borderId="1" xfId="11" applyFont="1" applyFill="1" applyBorder="1" applyAlignment="1">
      <alignment horizontal="left" vertical="center" shrinkToFit="1"/>
    </xf>
    <xf numFmtId="43" fontId="1" fillId="0" borderId="2" xfId="11" applyFont="1" applyFill="1" applyBorder="1" applyAlignment="1">
      <alignment horizontal="left" vertical="center" shrinkToFit="1"/>
    </xf>
    <xf numFmtId="43" fontId="8" fillId="0" borderId="1" xfId="11" applyNumberFormat="1" applyFont="1" applyFill="1" applyBorder="1" applyAlignment="1" applyProtection="1">
      <alignment horizontal="right" vertical="center" shrinkToFit="1"/>
      <protection hidden="1"/>
    </xf>
    <xf numFmtId="49" fontId="2" fillId="0" borderId="1" xfId="11" applyNumberFormat="1"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left" vertical="center" wrapText="1"/>
    </xf>
    <xf numFmtId="43" fontId="10" fillId="2" borderId="1" xfId="11" applyNumberFormat="1" applyFont="1" applyFill="1" applyBorder="1" applyAlignment="1" applyProtection="1">
      <alignment horizontal="center" vertical="center" shrinkToFit="1"/>
      <protection hidden="1"/>
    </xf>
    <xf numFmtId="43" fontId="10" fillId="0" borderId="1" xfId="11" applyNumberFormat="1" applyFont="1" applyFill="1" applyBorder="1" applyAlignment="1">
      <alignment horizontal="center" vertical="center" shrinkToFit="1"/>
    </xf>
    <xf numFmtId="0" fontId="9" fillId="3" borderId="3"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43" fontId="8" fillId="2" borderId="1" xfId="11" applyNumberFormat="1" applyFont="1" applyFill="1" applyBorder="1" applyAlignment="1" applyProtection="1">
      <alignment horizontal="center" vertical="center" shrinkToFit="1"/>
      <protection hidden="1"/>
    </xf>
    <xf numFmtId="43" fontId="13" fillId="0" borderId="1" xfId="11" applyNumberFormat="1" applyFont="1" applyFill="1" applyBorder="1" applyAlignment="1">
      <alignment horizontal="center" vertical="center" shrinkToFit="1"/>
    </xf>
    <xf numFmtId="0" fontId="1" fillId="0" borderId="0" xfId="0" applyNumberFormat="1" applyFont="1" applyFill="1" applyAlignment="1">
      <alignment horizontal="left" vertical="center" shrinkToFit="1"/>
    </xf>
    <xf numFmtId="0" fontId="1" fillId="0" borderId="1" xfId="0" applyNumberFormat="1" applyFont="1" applyFill="1" applyBorder="1" applyAlignment="1">
      <alignment horizontal="center" vertical="center" shrinkToFit="1"/>
    </xf>
    <xf numFmtId="43" fontId="2" fillId="0" borderId="1" xfId="11" applyNumberFormat="1" applyFont="1" applyFill="1" applyBorder="1" applyAlignment="1">
      <alignment horizontal="center" vertical="center" shrinkToFit="1"/>
    </xf>
    <xf numFmtId="43" fontId="9" fillId="3" borderId="3" xfId="11" applyNumberFormat="1" applyFont="1" applyFill="1" applyBorder="1" applyAlignment="1">
      <alignment horizontal="right" vertical="center" shrinkToFit="1"/>
    </xf>
    <xf numFmtId="43" fontId="2" fillId="0" borderId="1" xfId="11" applyFont="1" applyFill="1" applyBorder="1" applyAlignment="1">
      <alignment horizontal="center" vertical="center" shrinkToFit="1"/>
    </xf>
    <xf numFmtId="43" fontId="1" fillId="0" borderId="1" xfId="11" applyNumberFormat="1" applyFont="1" applyFill="1" applyBorder="1" applyAlignment="1">
      <alignment horizontal="center" vertical="center" shrinkToFit="1"/>
    </xf>
    <xf numFmtId="43" fontId="14" fillId="4" borderId="3" xfId="11" applyNumberFormat="1" applyFont="1" applyFill="1" applyBorder="1" applyAlignment="1">
      <alignment horizontal="right" vertical="center" shrinkToFit="1"/>
    </xf>
    <xf numFmtId="0" fontId="1" fillId="0" borderId="1" xfId="0" applyFont="1" applyFill="1" applyBorder="1" applyAlignment="1">
      <alignment vertical="center" shrinkToFit="1"/>
    </xf>
    <xf numFmtId="43" fontId="2" fillId="0" borderId="0" xfId="11" applyFont="1" applyFill="1" applyAlignment="1">
      <alignment vertical="center"/>
    </xf>
    <xf numFmtId="43" fontId="2" fillId="0" borderId="0" xfId="11" applyFont="1" applyFill="1" applyAlignment="1">
      <alignment horizontal="right" vertical="center" shrinkToFit="1"/>
    </xf>
    <xf numFmtId="0" fontId="2" fillId="0" borderId="0" xfId="0" applyFont="1" applyFill="1" applyAlignment="1">
      <alignment vertical="center"/>
    </xf>
    <xf numFmtId="43" fontId="10" fillId="0" borderId="0" xfId="11" applyFont="1" applyFill="1" applyAlignment="1">
      <alignment horizontal="center" vertical="center"/>
    </xf>
    <xf numFmtId="0" fontId="1" fillId="0" borderId="0" xfId="0" applyNumberFormat="1"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pplyProtection="1">
      <alignment horizontal="left" vertical="center"/>
      <protection locked="0"/>
    </xf>
    <xf numFmtId="43" fontId="8" fillId="0" borderId="1" xfId="11" applyFont="1" applyFill="1" applyBorder="1" applyAlignment="1" applyProtection="1">
      <alignment horizontal="right" vertical="center" shrinkToFit="1"/>
      <protection hidden="1"/>
    </xf>
    <xf numFmtId="0" fontId="9" fillId="0" borderId="1" xfId="0" applyFont="1" applyFill="1" applyBorder="1" applyAlignment="1">
      <alignment horizontal="left" vertical="center" wrapText="1"/>
    </xf>
    <xf numFmtId="43" fontId="10" fillId="0" borderId="1" xfId="11" applyNumberFormat="1" applyFont="1" applyFill="1" applyBorder="1" applyAlignment="1" applyProtection="1">
      <alignment horizontal="center" vertical="center" shrinkToFit="1"/>
      <protection hidden="1"/>
    </xf>
    <xf numFmtId="43" fontId="8" fillId="2" borderId="1" xfId="11" applyNumberFormat="1" applyFont="1" applyFill="1" applyBorder="1" applyAlignment="1" applyProtection="1">
      <alignment horizontal="right" vertical="center" shrinkToFit="1"/>
      <protection hidden="1"/>
    </xf>
    <xf numFmtId="43" fontId="10" fillId="0" borderId="1" xfId="11" applyNumberFormat="1" applyFont="1" applyFill="1" applyBorder="1" applyAlignment="1" applyProtection="1">
      <alignment horizontal="center" vertical="center" shrinkToFit="1"/>
      <protection locked="0"/>
    </xf>
    <xf numFmtId="43" fontId="9" fillId="0" borderId="3" xfId="11" applyNumberFormat="1" applyFont="1" applyFill="1" applyBorder="1" applyAlignment="1">
      <alignment horizontal="center" vertical="center" shrinkToFit="1"/>
    </xf>
    <xf numFmtId="10" fontId="1" fillId="0" borderId="0" xfId="11" applyNumberFormat="1" applyFont="1" applyFill="1" applyAlignment="1">
      <alignment vertical="center" shrinkToFit="1"/>
    </xf>
    <xf numFmtId="0" fontId="5" fillId="2" borderId="0" xfId="0" applyFont="1" applyFill="1" applyAlignment="1" applyProtection="1">
      <alignment horizontal="center" vertical="center"/>
      <protection locked="0"/>
    </xf>
    <xf numFmtId="43" fontId="1" fillId="0" borderId="0" xfId="11" applyFont="1" applyFill="1" applyAlignment="1">
      <alignment horizontal="left" vertical="center"/>
    </xf>
    <xf numFmtId="43" fontId="6" fillId="0" borderId="2" xfId="11" applyFont="1" applyFill="1" applyBorder="1" applyAlignment="1" applyProtection="1">
      <alignment horizontal="center" vertical="center"/>
      <protection locked="0"/>
    </xf>
    <xf numFmtId="43" fontId="6" fillId="0" borderId="5" xfId="11"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43" fontId="6" fillId="0" borderId="6" xfId="11" applyFont="1" applyFill="1" applyBorder="1" applyAlignment="1" applyProtection="1">
      <alignment horizontal="center" vertical="center" wrapText="1"/>
      <protection locked="0"/>
    </xf>
    <xf numFmtId="43" fontId="6" fillId="0" borderId="7" xfId="11"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43" fontId="6" fillId="0" borderId="8" xfId="11"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6" xfId="0" applyFont="1" applyFill="1" applyBorder="1" applyAlignment="1" applyProtection="1">
      <alignment vertical="center" wrapText="1"/>
      <protection locked="0"/>
    </xf>
    <xf numFmtId="43" fontId="8" fillId="2" borderId="1" xfId="11" applyFont="1" applyFill="1" applyBorder="1" applyAlignment="1" applyProtection="1">
      <alignment horizontal="right" vertical="center" shrinkToFit="1"/>
      <protection hidden="1"/>
    </xf>
    <xf numFmtId="43" fontId="10" fillId="2" borderId="1" xfId="11" applyNumberFormat="1" applyFont="1" applyFill="1" applyBorder="1" applyAlignment="1">
      <alignment horizontal="center" vertical="center" shrinkToFit="1"/>
    </xf>
    <xf numFmtId="43" fontId="10" fillId="0" borderId="1" xfId="11" applyFont="1" applyFill="1" applyBorder="1" applyAlignment="1" applyProtection="1">
      <alignment horizontal="center" vertical="center" shrinkToFit="1"/>
      <protection hidden="1"/>
    </xf>
    <xf numFmtId="43" fontId="2" fillId="0" borderId="0" xfId="11" applyFont="1" applyFill="1" applyAlignment="1">
      <alignment vertical="center" shrinkToFit="1"/>
    </xf>
    <xf numFmtId="43" fontId="10" fillId="0" borderId="1" xfId="11" applyFont="1" applyFill="1" applyBorder="1" applyAlignment="1" applyProtection="1">
      <alignment horizontal="center" vertical="center" shrinkToFit="1"/>
      <protection locked="0"/>
    </xf>
    <xf numFmtId="0" fontId="1" fillId="0" borderId="0" xfId="0" applyFont="1" applyFill="1" applyAlignment="1">
      <alignment vertical="center" shrinkToFit="1"/>
    </xf>
    <xf numFmtId="0" fontId="5" fillId="0" borderId="0" xfId="0" applyNumberFormat="1" applyFont="1" applyFill="1" applyAlignment="1" applyProtection="1">
      <alignment horizontal="center" vertical="center" shrinkToFit="1"/>
      <protection locked="0"/>
    </xf>
    <xf numFmtId="0" fontId="1" fillId="0" borderId="0" xfId="0" applyNumberFormat="1" applyFont="1" applyFill="1" applyAlignment="1" applyProtection="1">
      <alignment horizontal="left" vertical="center" shrinkToFit="1"/>
      <protection locked="0"/>
    </xf>
    <xf numFmtId="0" fontId="1"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6" fillId="0" borderId="5" xfId="0" applyNumberFormat="1" applyFont="1" applyFill="1" applyBorder="1" applyAlignment="1" applyProtection="1">
      <alignment horizontal="center" vertical="center" shrinkToFit="1"/>
      <protection locked="0"/>
    </xf>
    <xf numFmtId="0"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6" fillId="0" borderId="9"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shrinkToFit="1"/>
      <protection locked="0"/>
    </xf>
    <xf numFmtId="0" fontId="6" fillId="0" borderId="6" xfId="0" applyNumberFormat="1" applyFont="1" applyFill="1" applyBorder="1" applyAlignment="1" applyProtection="1">
      <alignment vertical="center" shrinkToFit="1"/>
      <protection locked="0"/>
    </xf>
    <xf numFmtId="0" fontId="6" fillId="0" borderId="7" xfId="0" applyFont="1" applyFill="1" applyBorder="1" applyAlignment="1" applyProtection="1">
      <alignment vertical="center" wrapText="1"/>
      <protection locked="0"/>
    </xf>
    <xf numFmtId="0" fontId="8" fillId="0" borderId="1" xfId="11" applyNumberFormat="1" applyFont="1" applyFill="1" applyBorder="1" applyAlignment="1" applyProtection="1">
      <alignment horizontal="right" vertical="center" shrinkToFit="1"/>
      <protection hidden="1"/>
    </xf>
    <xf numFmtId="43" fontId="1" fillId="0" borderId="1" xfId="11" applyFont="1" applyFill="1" applyBorder="1" applyAlignment="1">
      <alignment horizontal="center" vertical="center" wrapText="1" shrinkToFit="1"/>
    </xf>
    <xf numFmtId="43" fontId="1" fillId="0" borderId="0" xfId="11" applyFont="1" applyFill="1" applyAlignment="1">
      <alignment horizontal="right" vertical="center" wrapText="1" shrinkToFit="1"/>
    </xf>
    <xf numFmtId="43" fontId="2" fillId="0" borderId="0" xfId="11" applyFont="1" applyFill="1" applyAlignment="1">
      <alignment vertical="center" wrapText="1"/>
    </xf>
    <xf numFmtId="0" fontId="10" fillId="0" borderId="1" xfId="11" applyNumberFormat="1" applyFont="1" applyFill="1" applyBorder="1" applyAlignment="1" applyProtection="1">
      <alignment horizontal="center" vertical="center" shrinkToFit="1"/>
      <protection hidden="1"/>
    </xf>
    <xf numFmtId="43" fontId="2" fillId="0" borderId="1" xfId="11" applyFont="1" applyFill="1" applyBorder="1" applyAlignment="1">
      <alignment vertical="center" wrapText="1"/>
    </xf>
    <xf numFmtId="0" fontId="10" fillId="0" borderId="1" xfId="11" applyNumberFormat="1" applyFont="1" applyFill="1" applyBorder="1" applyAlignment="1" applyProtection="1">
      <alignment horizontal="center" vertical="center" shrinkToFit="1"/>
      <protection locked="0"/>
    </xf>
    <xf numFmtId="43" fontId="2" fillId="0" borderId="1" xfId="11" applyFont="1" applyFill="1" applyBorder="1" applyAlignment="1">
      <alignment horizontal="right" vertical="center" wrapText="1" shrinkToFit="1"/>
    </xf>
    <xf numFmtId="0" fontId="2" fillId="0" borderId="1" xfId="11" applyNumberFormat="1" applyFont="1" applyFill="1" applyBorder="1" applyAlignment="1">
      <alignment horizontal="center" vertical="center" shrinkToFi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43" fontId="2" fillId="2" borderId="0" xfId="11" applyFont="1" applyFill="1" applyAlignment="1">
      <alignment vertical="center" wrapText="1"/>
    </xf>
    <xf numFmtId="43" fontId="10" fillId="0" borderId="1" xfId="11" applyFont="1" applyFill="1" applyBorder="1" applyAlignment="1">
      <alignment horizontal="left" vertical="center" wrapText="1" shrinkToFit="1"/>
    </xf>
    <xf numFmtId="43" fontId="10" fillId="0" borderId="1" xfId="11" applyFont="1" applyFill="1" applyBorder="1" applyAlignment="1">
      <alignment horizontal="center" vertical="center" shrinkToFit="1"/>
    </xf>
    <xf numFmtId="43" fontId="15" fillId="3" borderId="3" xfId="11" applyFont="1" applyFill="1" applyBorder="1" applyAlignment="1">
      <alignment horizontal="right" vertical="center" shrinkToFit="1"/>
    </xf>
    <xf numFmtId="43" fontId="9" fillId="3" borderId="3" xfId="11" applyFont="1" applyFill="1" applyBorder="1" applyAlignment="1">
      <alignment horizontal="right" vertical="center" shrinkToFit="1"/>
    </xf>
    <xf numFmtId="0" fontId="2" fillId="0" borderId="1" xfId="0" applyNumberFormat="1" applyFont="1" applyFill="1" applyBorder="1" applyAlignment="1">
      <alignment vertical="center" wrapText="1"/>
    </xf>
    <xf numFmtId="0" fontId="10" fillId="0" borderId="1" xfId="11" applyNumberFormat="1" applyFont="1" applyFill="1" applyBorder="1" applyAlignment="1">
      <alignment horizontal="center" vertical="center" shrinkToFit="1"/>
    </xf>
    <xf numFmtId="43" fontId="2" fillId="0" borderId="1" xfId="11" applyFont="1" applyFill="1" applyBorder="1" applyAlignment="1">
      <alignment horizontal="center" vertical="center" wrapText="1"/>
    </xf>
    <xf numFmtId="0" fontId="16" fillId="3" borderId="3"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4" fillId="3" borderId="3" xfId="0" applyFont="1" applyFill="1" applyBorder="1" applyAlignment="1">
      <alignment horizontal="left" vertical="center" wrapText="1"/>
    </xf>
    <xf numFmtId="43" fontId="17" fillId="0" borderId="1" xfId="11" applyFont="1" applyFill="1" applyBorder="1" applyAlignment="1">
      <alignment horizontal="right" vertical="center" shrinkToFit="1"/>
    </xf>
    <xf numFmtId="176" fontId="10" fillId="0" borderId="1" xfId="0" applyNumberFormat="1" applyFont="1" applyFill="1" applyBorder="1" applyAlignment="1">
      <alignment vertical="center"/>
    </xf>
    <xf numFmtId="0" fontId="2" fillId="0" borderId="1" xfId="0" applyFont="1" applyFill="1" applyBorder="1" applyAlignment="1">
      <alignment horizontal="left" vertical="center"/>
    </xf>
    <xf numFmtId="0" fontId="12" fillId="3" borderId="3" xfId="0" applyFont="1" applyFill="1" applyBorder="1" applyAlignment="1">
      <alignment horizontal="left" vertical="center" wrapText="1"/>
    </xf>
    <xf numFmtId="43" fontId="9" fillId="0" borderId="3" xfId="11" applyNumberFormat="1" applyFont="1" applyFill="1" applyBorder="1" applyAlignment="1">
      <alignment horizontal="right" vertical="center" shrinkToFit="1"/>
    </xf>
    <xf numFmtId="43" fontId="9" fillId="0" borderId="3" xfId="11" applyFont="1" applyFill="1" applyBorder="1" applyAlignment="1">
      <alignment horizontal="right" vertical="center" shrinkToFit="1"/>
    </xf>
    <xf numFmtId="43" fontId="9" fillId="3" borderId="3" xfId="11" applyNumberFormat="1" applyFont="1" applyFill="1" applyBorder="1" applyAlignment="1">
      <alignment horizontal="left" vertical="center" shrinkToFit="1"/>
    </xf>
    <xf numFmtId="0" fontId="12" fillId="3" borderId="6"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 fillId="0" borderId="1" xfId="0" applyFont="1" applyFill="1" applyBorder="1" applyAlignment="1">
      <alignment horizontal="left" vertical="center"/>
    </xf>
    <xf numFmtId="43" fontId="8" fillId="0" borderId="1" xfId="11" applyNumberFormat="1" applyFont="1" applyFill="1" applyBorder="1" applyAlignment="1" applyProtection="1">
      <alignment horizontal="center" vertical="center" shrinkToFit="1"/>
      <protection hidden="1"/>
    </xf>
    <xf numFmtId="0" fontId="12" fillId="3" borderId="4" xfId="0" applyFont="1" applyFill="1" applyBorder="1" applyAlignment="1">
      <alignment horizontal="left" vertical="center" wrapText="1"/>
    </xf>
    <xf numFmtId="49" fontId="18" fillId="0" borderId="1" xfId="11" applyNumberFormat="1" applyFont="1" applyFill="1" applyBorder="1" applyAlignment="1">
      <alignment horizontal="center" vertical="center"/>
    </xf>
    <xf numFmtId="0" fontId="11" fillId="0" borderId="3" xfId="0" applyFont="1" applyFill="1" applyBorder="1" applyAlignment="1">
      <alignment horizontal="left" vertical="center" wrapText="1"/>
    </xf>
    <xf numFmtId="0" fontId="19" fillId="0" borderId="3" xfId="0" applyFont="1" applyFill="1" applyBorder="1" applyAlignment="1">
      <alignment horizontal="left" vertical="center" wrapText="1"/>
    </xf>
    <xf numFmtId="43" fontId="13" fillId="2" borderId="1" xfId="11" applyNumberFormat="1" applyFont="1" applyFill="1" applyBorder="1" applyAlignment="1">
      <alignment horizontal="center" vertical="center" shrinkToFit="1"/>
    </xf>
    <xf numFmtId="0" fontId="1" fillId="0" borderId="1" xfId="0" applyFont="1" applyFill="1" applyBorder="1" applyAlignment="1">
      <alignment vertical="center" wrapText="1"/>
    </xf>
    <xf numFmtId="0" fontId="1" fillId="0" borderId="1" xfId="11" applyNumberFormat="1" applyFont="1" applyFill="1" applyBorder="1" applyAlignment="1">
      <alignment horizontal="center" vertical="center" shrinkToFit="1"/>
    </xf>
  </cellXfs>
  <cellStyles count="170">
    <cellStyle name="常规" xfId="0" builtinId="0"/>
    <cellStyle name="常规 17 17"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标题 4" xfId="18" builtinId="19"/>
    <cellStyle name="千位分隔 9 8" xfId="19"/>
    <cellStyle name="60% - 强调文字颜色 2" xfId="20" builtinId="36"/>
    <cellStyle name="警告文本" xfId="21" builtinId="11"/>
    <cellStyle name="标题" xfId="22" builtinId="15"/>
    <cellStyle name="常规 5 2" xfId="23"/>
    <cellStyle name="常规 12" xfId="24"/>
    <cellStyle name="解释性文本" xfId="25" builtinId="53"/>
    <cellStyle name="标题 1" xfId="26" builtinId="16"/>
    <cellStyle name="千位分隔 9 5" xfId="27"/>
    <cellStyle name="标题 2" xfId="28" builtinId="17"/>
    <cellStyle name="千位分隔 9 6" xfId="29"/>
    <cellStyle name="标题 3" xfId="30" builtinId="18"/>
    <cellStyle name="千位分隔 9 7" xfId="31"/>
    <cellStyle name="60% - 强调文字颜色 1" xfId="32" builtinId="32"/>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常规 21" xfId="44"/>
    <cellStyle name="常规 16" xfId="45"/>
    <cellStyle name="适中" xfId="46" builtinId="28"/>
    <cellStyle name="20% - 强调文字颜色 5" xfId="47" builtinId="46"/>
    <cellStyle name="强调文字颜色 1" xfId="48" builtinId="29"/>
    <cellStyle name="20% - 强调文字颜色 1" xfId="49" builtinId="30"/>
    <cellStyle name="40% - 强调文字颜色 1" xfId="50" builtinId="31"/>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40% - 强调文字颜色 4" xfId="56" builtinId="43"/>
    <cellStyle name="常规 55" xfId="57"/>
    <cellStyle name="常规 60" xfId="58"/>
    <cellStyle name="常规 22 2" xfId="59"/>
    <cellStyle name="常规 17 2" xfId="60"/>
    <cellStyle name="强调文字颜色 5" xfId="61" builtinId="45"/>
    <cellStyle name="40% - 强调文字颜色 5" xfId="62" builtinId="47"/>
    <cellStyle name="60% - 强调文字颜色 5" xfId="63" builtinId="48"/>
    <cellStyle name="强调文字颜色 6" xfId="64" builtinId="49"/>
    <cellStyle name="40% - 强调文字颜色 6" xfId="65" builtinId="51"/>
    <cellStyle name="60% - 强调文字颜色 6" xfId="66" builtinId="52"/>
    <cellStyle name="常规 56" xfId="67"/>
    <cellStyle name="常规 17 3" xfId="68"/>
    <cellStyle name="常规 21 2" xfId="69"/>
    <cellStyle name="常规 10" xfId="70"/>
    <cellStyle name="常规 21 3" xfId="71"/>
    <cellStyle name="常规 11" xfId="72"/>
    <cellStyle name="常规 13" xfId="73"/>
    <cellStyle name="常规 14" xfId="74"/>
    <cellStyle name="常规 14 14" xfId="75"/>
    <cellStyle name="常规 20" xfId="76"/>
    <cellStyle name="常规 15" xfId="77"/>
    <cellStyle name="常规 22" xfId="78"/>
    <cellStyle name="常规 17" xfId="79"/>
    <cellStyle name="常规 22 2 2" xfId="80"/>
    <cellStyle name="常规 17 2 2" xfId="81"/>
    <cellStyle name="常规 17 3 2" xfId="82"/>
    <cellStyle name="常规 23" xfId="83"/>
    <cellStyle name="常规 18" xfId="84"/>
    <cellStyle name="常规 23 2" xfId="85"/>
    <cellStyle name="常规 18 2" xfId="86"/>
    <cellStyle name="常规 23 2 2" xfId="87"/>
    <cellStyle name="常规 18 2 2" xfId="88"/>
    <cellStyle name="常规 18 3" xfId="89"/>
    <cellStyle name="千位分隔 8" xfId="90"/>
    <cellStyle name="常规 18 3 2" xfId="91"/>
    <cellStyle name="常规 24" xfId="92"/>
    <cellStyle name="常规 19" xfId="93"/>
    <cellStyle name="常规 19 14" xfId="94"/>
    <cellStyle name="常规 19 20" xfId="95"/>
    <cellStyle name="常规 2" xfId="96"/>
    <cellStyle name="常规 2 2" xfId="97"/>
    <cellStyle name="常规 42" xfId="98"/>
    <cellStyle name="常规 37" xfId="99"/>
    <cellStyle name="常规 2 2 2" xfId="100"/>
    <cellStyle name="常规 2 21" xfId="101"/>
    <cellStyle name="常规 2 3" xfId="102"/>
    <cellStyle name="常规 2 3 2" xfId="103"/>
    <cellStyle name="常规 2 5" xfId="104"/>
    <cellStyle name="常规 20 2" xfId="105"/>
    <cellStyle name="常规 20 2 2" xfId="106"/>
    <cellStyle name="常规 20 3" xfId="107"/>
    <cellStyle name="常规 20 3 2" xfId="108"/>
    <cellStyle name="常规 21 2 2" xfId="109"/>
    <cellStyle name="常规 21 3 2" xfId="110"/>
    <cellStyle name="常规 24 2" xfId="111"/>
    <cellStyle name="常规 24 2 2" xfId="112"/>
    <cellStyle name="常规 30" xfId="113"/>
    <cellStyle name="常规 25" xfId="114"/>
    <cellStyle name="常规 25 2" xfId="115"/>
    <cellStyle name="常规 25 2 2" xfId="116"/>
    <cellStyle name="常规 32" xfId="117"/>
    <cellStyle name="常规 27" xfId="118"/>
    <cellStyle name="常规 33" xfId="119"/>
    <cellStyle name="常规 28" xfId="120"/>
    <cellStyle name="常规 34" xfId="121"/>
    <cellStyle name="常规 29" xfId="122"/>
    <cellStyle name="常规 3" xfId="123"/>
    <cellStyle name="常规 3 2" xfId="124"/>
    <cellStyle name="常规 3 2 2" xfId="125"/>
    <cellStyle name="常规 3 3" xfId="126"/>
    <cellStyle name="常规 3 3 2" xfId="127"/>
    <cellStyle name="常规 32 2" xfId="128"/>
    <cellStyle name="常规 35" xfId="129"/>
    <cellStyle name="常规 4" xfId="130"/>
    <cellStyle name="常规 4 2" xfId="131"/>
    <cellStyle name="常规 4 2 2" xfId="132"/>
    <cellStyle name="常规 4 3" xfId="133"/>
    <cellStyle name="常规 4 3 2" xfId="134"/>
    <cellStyle name="常规 41" xfId="135"/>
    <cellStyle name="常规 43" xfId="136"/>
    <cellStyle name="常规 50" xfId="137"/>
    <cellStyle name="常规 45" xfId="138"/>
    <cellStyle name="常规 51" xfId="139"/>
    <cellStyle name="常规 46" xfId="140"/>
    <cellStyle name="常规 52" xfId="141"/>
    <cellStyle name="常规 47" xfId="142"/>
    <cellStyle name="常规 53" xfId="143"/>
    <cellStyle name="常规 48" xfId="144"/>
    <cellStyle name="常规 49" xfId="145"/>
    <cellStyle name="常规 5" xfId="146"/>
    <cellStyle name="常规 57" xfId="147"/>
    <cellStyle name="常规 59" xfId="148"/>
    <cellStyle name="常规 7" xfId="149"/>
    <cellStyle name="常规 7 2" xfId="150"/>
    <cellStyle name="常规 8" xfId="151"/>
    <cellStyle name="常规 9" xfId="152"/>
    <cellStyle name="千位分隔 2" xfId="153"/>
    <cellStyle name="千位分隔 3" xfId="154"/>
    <cellStyle name="千位分隔 8 2" xfId="155"/>
    <cellStyle name="千位分隔 8 2 2" xfId="156"/>
    <cellStyle name="千位分隔 8 2 3" xfId="157"/>
    <cellStyle name="千位分隔 8 3" xfId="158"/>
    <cellStyle name="千位分隔 8 4" xfId="159"/>
    <cellStyle name="千位分隔 8 5" xfId="160"/>
    <cellStyle name="千位分隔 8 6" xfId="161"/>
    <cellStyle name="千位分隔 8 7" xfId="162"/>
    <cellStyle name="千位分隔 8 8" xfId="163"/>
    <cellStyle name="千位分隔 9" xfId="164"/>
    <cellStyle name="千位分隔 9 2" xfId="165"/>
    <cellStyle name="千位分隔 9 2 2" xfId="166"/>
    <cellStyle name="千位分隔 9 2 3" xfId="167"/>
    <cellStyle name="千位分隔 9 3" xfId="168"/>
    <cellStyle name="千位分隔 9 4" xfId="1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rh%20fpzj_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
      <sheetName val="整理"/>
    </sheetNames>
    <sheetDataSet>
      <sheetData sheetId="0"/>
      <sheetData sheetId="1">
        <row r="4">
          <cell r="K4">
            <v>11590.422284</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F205"/>
  <sheetViews>
    <sheetView showZeros="0" tabSelected="1" zoomScale="115" zoomScaleNormal="115" topLeftCell="A2" workbookViewId="0">
      <selection activeCell="A2" sqref="A2:AD2"/>
    </sheetView>
  </sheetViews>
  <sheetFormatPr defaultColWidth="9" defaultRowHeight="13.5"/>
  <cols>
    <col min="1" max="1" width="3.25" style="1" customWidth="1"/>
    <col min="2" max="2" width="9.01666666666667" style="5" customWidth="1"/>
    <col min="3" max="3" width="7.925" style="6" customWidth="1"/>
    <col min="4" max="4" width="11.7333333333333" style="7" customWidth="1"/>
    <col min="5" max="5" width="6.94166666666667" style="2" customWidth="1"/>
    <col min="6" max="6" width="6.18333333333333" style="2" customWidth="1"/>
    <col min="7" max="7" width="2.71666666666667" style="2" customWidth="1"/>
    <col min="8" max="12" width="2.71666666666667" style="1" customWidth="1"/>
    <col min="13" max="13" width="5.75" style="8" customWidth="1"/>
    <col min="14" max="14" width="5.64166666666667" style="8" customWidth="1"/>
    <col min="15" max="15" width="4.13333333333333" style="8" customWidth="1"/>
    <col min="16" max="16" width="4.56666666666667" style="8" customWidth="1"/>
    <col min="17" max="17" width="6.3" style="8" customWidth="1"/>
    <col min="18" max="18" width="5.21666666666667" style="8" customWidth="1"/>
    <col min="19" max="22" width="5.31666666666667" style="8" customWidth="1"/>
    <col min="23" max="23" width="5.64166666666667" style="1" customWidth="1"/>
    <col min="24" max="25" width="5.31666666666667" style="1" customWidth="1"/>
    <col min="26" max="26" width="4.56666666666667" style="1" customWidth="1"/>
    <col min="27" max="28" width="5.31666666666667" style="1" customWidth="1"/>
    <col min="29" max="29" width="8.7" style="9" customWidth="1"/>
    <col min="30" max="30" width="5.31666666666667" style="1" customWidth="1"/>
    <col min="31" max="31" width="6.63333333333333" style="55" customWidth="1"/>
    <col min="32" max="32" width="9" style="56"/>
    <col min="33" max="33" width="12.6333333333333" style="1"/>
    <col min="34" max="16384" width="9" style="1"/>
  </cols>
  <sheetData>
    <row r="1" spans="4:28">
      <c r="D1" s="7">
        <f>[1]整理!$K$4-R7</f>
        <v>-676.628563999997</v>
      </c>
      <c r="N1" s="10" t="s">
        <v>0</v>
      </c>
      <c r="O1" s="10"/>
      <c r="P1" s="10"/>
      <c r="Q1" s="10"/>
      <c r="R1" s="64">
        <f t="shared" ref="R1:V1" si="0">R7/M7</f>
        <v>0.94449992506213</v>
      </c>
      <c r="S1" s="64">
        <f t="shared" si="0"/>
        <v>0.901864052650957</v>
      </c>
      <c r="T1" s="64">
        <f t="shared" si="0"/>
        <v>0.985241156836528</v>
      </c>
      <c r="U1" s="64">
        <f t="shared" si="0"/>
        <v>0.842469444444444</v>
      </c>
      <c r="V1" s="64">
        <f t="shared" si="0"/>
        <v>0.979279945091612</v>
      </c>
      <c r="W1" s="64">
        <f t="shared" ref="W1:AA1" si="1">W7/M7</f>
        <v>0.0555000749378703</v>
      </c>
      <c r="X1" s="64">
        <f t="shared" si="1"/>
        <v>0.0981359473490427</v>
      </c>
      <c r="Y1" s="64">
        <f t="shared" si="1"/>
        <v>0.0147588431634725</v>
      </c>
      <c r="Z1" s="64">
        <f t="shared" si="1"/>
        <v>0.157530555555556</v>
      </c>
      <c r="AA1" s="64">
        <f t="shared" si="1"/>
        <v>0.0207200549083879</v>
      </c>
      <c r="AB1" s="82"/>
    </row>
    <row r="2" s="1" customFormat="1" ht="27.75" customHeight="1" spans="1:32">
      <c r="A2" s="11" t="s">
        <v>1</v>
      </c>
      <c r="B2" s="12"/>
      <c r="C2" s="12"/>
      <c r="D2" s="13"/>
      <c r="E2" s="14"/>
      <c r="F2" s="14"/>
      <c r="G2" s="14"/>
      <c r="H2" s="11"/>
      <c r="I2" s="11"/>
      <c r="J2" s="11"/>
      <c r="K2" s="11"/>
      <c r="L2" s="11"/>
      <c r="M2" s="15"/>
      <c r="N2" s="16"/>
      <c r="O2" s="16"/>
      <c r="P2" s="16"/>
      <c r="Q2" s="16"/>
      <c r="R2" s="15"/>
      <c r="S2" s="16"/>
      <c r="T2" s="16"/>
      <c r="U2" s="16"/>
      <c r="V2" s="16"/>
      <c r="W2" s="65"/>
      <c r="X2" s="11"/>
      <c r="Y2" s="11"/>
      <c r="Z2" s="11"/>
      <c r="AA2" s="11"/>
      <c r="AB2" s="11"/>
      <c r="AC2" s="83"/>
      <c r="AD2" s="11"/>
      <c r="AE2" s="55"/>
      <c r="AF2" s="56"/>
    </row>
    <row r="3" s="2" customFormat="1" ht="22.5" customHeight="1" spans="1:32">
      <c r="A3" s="2" t="s">
        <v>2</v>
      </c>
      <c r="B3" s="17"/>
      <c r="C3" s="6"/>
      <c r="D3" s="7"/>
      <c r="E3" s="18">
        <f>R7/H7</f>
        <v>0.94449992506213</v>
      </c>
      <c r="F3" s="18">
        <f>W7/M7</f>
        <v>0.0555000749378703</v>
      </c>
      <c r="H3" s="57"/>
      <c r="I3" s="57"/>
      <c r="K3" s="57"/>
      <c r="L3" s="57"/>
      <c r="M3" s="19" t="s">
        <v>3</v>
      </c>
      <c r="N3" s="19"/>
      <c r="O3" s="19"/>
      <c r="P3" s="19"/>
      <c r="Q3" s="19"/>
      <c r="R3" s="66"/>
      <c r="S3" s="19"/>
      <c r="T3" s="19"/>
      <c r="U3" s="19" t="s">
        <v>4</v>
      </c>
      <c r="V3" s="19"/>
      <c r="W3" s="57"/>
      <c r="X3" s="57"/>
      <c r="Y3" s="57"/>
      <c r="Z3" s="57"/>
      <c r="AA3" s="57"/>
      <c r="AB3" s="57"/>
      <c r="AC3" s="84"/>
      <c r="AE3" s="85"/>
      <c r="AF3" s="86"/>
    </row>
    <row r="4" s="1" customFormat="1" ht="19" customHeight="1" spans="1:32">
      <c r="A4" s="20" t="s">
        <v>5</v>
      </c>
      <c r="B4" s="20" t="s">
        <v>6</v>
      </c>
      <c r="C4" s="20" t="s">
        <v>7</v>
      </c>
      <c r="D4" s="21" t="s">
        <v>8</v>
      </c>
      <c r="E4" s="20" t="s">
        <v>9</v>
      </c>
      <c r="F4" s="20" t="s">
        <v>10</v>
      </c>
      <c r="G4" s="20" t="s">
        <v>11</v>
      </c>
      <c r="H4" s="20"/>
      <c r="I4" s="20"/>
      <c r="J4" s="20"/>
      <c r="K4" s="20"/>
      <c r="L4" s="20"/>
      <c r="M4" s="22" t="s">
        <v>12</v>
      </c>
      <c r="N4" s="22"/>
      <c r="O4" s="22"/>
      <c r="P4" s="22"/>
      <c r="Q4" s="22"/>
      <c r="R4" s="67" t="s">
        <v>13</v>
      </c>
      <c r="S4" s="68"/>
      <c r="T4" s="68"/>
      <c r="U4" s="68"/>
      <c r="V4" s="68"/>
      <c r="W4" s="69" t="s">
        <v>14</v>
      </c>
      <c r="X4" s="69"/>
      <c r="Y4" s="69"/>
      <c r="Z4" s="69"/>
      <c r="AA4" s="69"/>
      <c r="AB4" s="69"/>
      <c r="AC4" s="87"/>
      <c r="AD4" s="69"/>
      <c r="AE4" s="88" t="s">
        <v>15</v>
      </c>
      <c r="AF4" s="89" t="s">
        <v>16</v>
      </c>
    </row>
    <row r="5" s="1" customFormat="1" ht="21" customHeight="1" spans="1:32">
      <c r="A5" s="20"/>
      <c r="B5" s="20"/>
      <c r="C5" s="20"/>
      <c r="D5" s="21"/>
      <c r="E5" s="20"/>
      <c r="F5" s="20"/>
      <c r="G5" s="20" t="s">
        <v>17</v>
      </c>
      <c r="H5" s="20" t="s">
        <v>18</v>
      </c>
      <c r="I5" s="20" t="s">
        <v>19</v>
      </c>
      <c r="J5" s="20" t="s">
        <v>20</v>
      </c>
      <c r="K5" s="20"/>
      <c r="L5" s="20"/>
      <c r="M5" s="23" t="s">
        <v>21</v>
      </c>
      <c r="N5" s="23" t="s">
        <v>22</v>
      </c>
      <c r="O5" s="23" t="s">
        <v>23</v>
      </c>
      <c r="P5" s="23" t="s">
        <v>24</v>
      </c>
      <c r="Q5" s="23" t="s">
        <v>25</v>
      </c>
      <c r="R5" s="70" t="s">
        <v>21</v>
      </c>
      <c r="S5" s="70" t="s">
        <v>22</v>
      </c>
      <c r="T5" s="70" t="s">
        <v>23</v>
      </c>
      <c r="U5" s="70" t="s">
        <v>24</v>
      </c>
      <c r="V5" s="71" t="s">
        <v>25</v>
      </c>
      <c r="W5" s="72" t="s">
        <v>21</v>
      </c>
      <c r="X5" s="73" t="s">
        <v>26</v>
      </c>
      <c r="Y5" s="90"/>
      <c r="Z5" s="90"/>
      <c r="AA5" s="91"/>
      <c r="AB5" s="73" t="s">
        <v>27</v>
      </c>
      <c r="AC5" s="92"/>
      <c r="AD5" s="90"/>
      <c r="AE5" s="88"/>
      <c r="AF5" s="89"/>
    </row>
    <row r="6" s="1" customFormat="1" ht="50" customHeight="1" spans="1:32">
      <c r="A6" s="20"/>
      <c r="B6" s="20"/>
      <c r="C6" s="20"/>
      <c r="D6" s="21"/>
      <c r="E6" s="20"/>
      <c r="F6" s="20"/>
      <c r="G6" s="20"/>
      <c r="H6" s="20"/>
      <c r="I6" s="20"/>
      <c r="J6" s="20" t="s">
        <v>21</v>
      </c>
      <c r="K6" s="20" t="s">
        <v>28</v>
      </c>
      <c r="L6" s="20" t="s">
        <v>29</v>
      </c>
      <c r="M6" s="23"/>
      <c r="N6" s="23"/>
      <c r="O6" s="23"/>
      <c r="P6" s="23"/>
      <c r="Q6" s="23"/>
      <c r="R6" s="74"/>
      <c r="S6" s="74"/>
      <c r="T6" s="74"/>
      <c r="U6" s="74"/>
      <c r="V6" s="74"/>
      <c r="W6" s="75"/>
      <c r="X6" s="76" t="s">
        <v>22</v>
      </c>
      <c r="Y6" s="76" t="s">
        <v>23</v>
      </c>
      <c r="Z6" s="76" t="s">
        <v>24</v>
      </c>
      <c r="AA6" s="76" t="s">
        <v>25</v>
      </c>
      <c r="AB6" s="76" t="s">
        <v>21</v>
      </c>
      <c r="AC6" s="93" t="s">
        <v>28</v>
      </c>
      <c r="AD6" s="94" t="s">
        <v>29</v>
      </c>
      <c r="AE6" s="88"/>
      <c r="AF6" s="89"/>
    </row>
    <row r="7" s="3" customFormat="1" ht="29" customHeight="1" spans="1:32">
      <c r="A7" s="24" t="s">
        <v>21</v>
      </c>
      <c r="B7" s="25"/>
      <c r="C7" s="25"/>
      <c r="D7" s="26"/>
      <c r="E7" s="27"/>
      <c r="F7" s="28"/>
      <c r="G7" s="58">
        <f t="shared" ref="G7:AD7" si="2">SUM(G8:G205)</f>
        <v>0</v>
      </c>
      <c r="H7" s="58">
        <f t="shared" si="2"/>
        <v>12987.879112</v>
      </c>
      <c r="I7" s="58">
        <f t="shared" si="2"/>
        <v>12267.050848</v>
      </c>
      <c r="J7" s="58">
        <f t="shared" si="2"/>
        <v>720.828264</v>
      </c>
      <c r="K7" s="58">
        <f t="shared" si="2"/>
        <v>118.554781</v>
      </c>
      <c r="L7" s="58">
        <f t="shared" si="2"/>
        <v>602.273483</v>
      </c>
      <c r="M7" s="61">
        <f t="shared" si="2"/>
        <v>12987.879112</v>
      </c>
      <c r="N7" s="29">
        <f t="shared" si="2"/>
        <v>5432</v>
      </c>
      <c r="O7" s="29">
        <f t="shared" si="2"/>
        <v>3028.95</v>
      </c>
      <c r="P7" s="29">
        <f t="shared" si="2"/>
        <v>360</v>
      </c>
      <c r="Q7" s="29">
        <f t="shared" si="2"/>
        <v>4166.929112</v>
      </c>
      <c r="R7" s="61">
        <f t="shared" si="2"/>
        <v>12267.050848</v>
      </c>
      <c r="S7" s="29">
        <f t="shared" si="2"/>
        <v>4898.925534</v>
      </c>
      <c r="T7" s="29">
        <f t="shared" si="2"/>
        <v>2984.246202</v>
      </c>
      <c r="U7" s="29">
        <f t="shared" si="2"/>
        <v>303.289</v>
      </c>
      <c r="V7" s="58">
        <f t="shared" si="2"/>
        <v>4080.590112</v>
      </c>
      <c r="W7" s="77">
        <f t="shared" si="2"/>
        <v>720.828264</v>
      </c>
      <c r="X7" s="58">
        <f t="shared" si="2"/>
        <v>533.074466</v>
      </c>
      <c r="Y7" s="58">
        <f t="shared" si="2"/>
        <v>44.703798</v>
      </c>
      <c r="Z7" s="58">
        <f t="shared" si="2"/>
        <v>56.711</v>
      </c>
      <c r="AA7" s="58">
        <f t="shared" si="2"/>
        <v>86.339</v>
      </c>
      <c r="AB7" s="58">
        <f t="shared" si="2"/>
        <v>720.828264</v>
      </c>
      <c r="AC7" s="95">
        <f t="shared" si="2"/>
        <v>118.554781</v>
      </c>
      <c r="AD7" s="58">
        <f t="shared" si="2"/>
        <v>602.273483</v>
      </c>
      <c r="AE7" s="96" t="s">
        <v>21</v>
      </c>
      <c r="AF7" s="97"/>
    </row>
    <row r="8" s="51" customFormat="1" ht="29" customHeight="1" spans="1:32">
      <c r="A8" s="30" t="s">
        <v>30</v>
      </c>
      <c r="B8" s="36" t="s">
        <v>31</v>
      </c>
      <c r="C8" s="31" t="s">
        <v>32</v>
      </c>
      <c r="D8" s="36" t="s">
        <v>33</v>
      </c>
      <c r="E8" s="36" t="s">
        <v>34</v>
      </c>
      <c r="F8" s="36" t="s">
        <v>35</v>
      </c>
      <c r="G8" s="59"/>
      <c r="H8" s="60">
        <f t="shared" ref="H8:H71" si="3">M8</f>
        <v>240.58</v>
      </c>
      <c r="I8" s="60">
        <f t="shared" ref="I8:I71" si="4">R8</f>
        <v>239.2</v>
      </c>
      <c r="J8" s="60">
        <f t="shared" ref="J8:J71" si="5">SUM(K8:L8)</f>
        <v>1.38000000000002</v>
      </c>
      <c r="K8" s="60">
        <f t="shared" ref="K8:K71" si="6">AC8</f>
        <v>1.38000000000002</v>
      </c>
      <c r="L8" s="60">
        <f t="shared" ref="L8:L71" si="7">AD8</f>
        <v>0</v>
      </c>
      <c r="M8" s="34">
        <f t="shared" ref="M8:M71" si="8">SUM(N8:Q8)</f>
        <v>240.58</v>
      </c>
      <c r="N8" s="46">
        <v>240.58</v>
      </c>
      <c r="O8" s="60"/>
      <c r="P8" s="60"/>
      <c r="Q8" s="60"/>
      <c r="R8" s="78">
        <f t="shared" ref="R8:R71" si="9">SUM(S8:V8)</f>
        <v>239.2</v>
      </c>
      <c r="S8" s="46">
        <v>239.2</v>
      </c>
      <c r="T8" s="60"/>
      <c r="U8" s="35"/>
      <c r="V8" s="79"/>
      <c r="W8" s="34">
        <f t="shared" ref="W8:W71" si="10">SUM(X8:AA8)</f>
        <v>1.38</v>
      </c>
      <c r="X8" s="60">
        <f t="shared" ref="X8:AA8" si="11">N8-S8</f>
        <v>1.38</v>
      </c>
      <c r="Y8" s="60">
        <f t="shared" si="11"/>
        <v>0</v>
      </c>
      <c r="Z8" s="60">
        <f t="shared" si="11"/>
        <v>0</v>
      </c>
      <c r="AA8" s="60">
        <f t="shared" si="11"/>
        <v>0</v>
      </c>
      <c r="AB8" s="60">
        <f t="shared" ref="AB8:AB71" si="12">M8-R8</f>
        <v>1.38000000000002</v>
      </c>
      <c r="AC8" s="60">
        <v>1.38000000000002</v>
      </c>
      <c r="AD8" s="60">
        <f t="shared" ref="AD8:AD71" si="13">M8-R8-AC8</f>
        <v>0</v>
      </c>
      <c r="AE8" s="98" t="s">
        <v>36</v>
      </c>
      <c r="AF8" s="98" t="s">
        <v>36</v>
      </c>
    </row>
    <row r="9" s="51" customFormat="1" ht="29" customHeight="1" spans="1:31">
      <c r="A9" s="30" t="s">
        <v>37</v>
      </c>
      <c r="B9" s="36" t="s">
        <v>38</v>
      </c>
      <c r="C9" s="31" t="s">
        <v>32</v>
      </c>
      <c r="D9" s="36" t="s">
        <v>39</v>
      </c>
      <c r="E9" s="36" t="s">
        <v>40</v>
      </c>
      <c r="F9" s="36" t="s">
        <v>35</v>
      </c>
      <c r="G9" s="59"/>
      <c r="H9" s="60">
        <f t="shared" si="3"/>
        <v>148.69</v>
      </c>
      <c r="I9" s="60">
        <f t="shared" si="4"/>
        <v>148.69</v>
      </c>
      <c r="J9" s="60">
        <f t="shared" si="5"/>
        <v>0</v>
      </c>
      <c r="K9" s="60">
        <f t="shared" si="6"/>
        <v>0</v>
      </c>
      <c r="L9" s="60">
        <f t="shared" si="7"/>
        <v>0</v>
      </c>
      <c r="M9" s="34">
        <f t="shared" si="8"/>
        <v>148.69</v>
      </c>
      <c r="N9" s="46">
        <v>148.69</v>
      </c>
      <c r="O9" s="60"/>
      <c r="P9" s="60"/>
      <c r="Q9" s="60"/>
      <c r="R9" s="78">
        <f t="shared" si="9"/>
        <v>148.69</v>
      </c>
      <c r="S9" s="46">
        <v>148.69</v>
      </c>
      <c r="T9" s="60"/>
      <c r="U9" s="35"/>
      <c r="V9" s="80"/>
      <c r="W9" s="34">
        <f t="shared" si="10"/>
        <v>0</v>
      </c>
      <c r="X9" s="60">
        <f t="shared" ref="X9:AA9" si="14">N9-S9</f>
        <v>0</v>
      </c>
      <c r="Y9" s="60">
        <f t="shared" si="14"/>
        <v>0</v>
      </c>
      <c r="Z9" s="60">
        <f t="shared" si="14"/>
        <v>0</v>
      </c>
      <c r="AA9" s="60">
        <f t="shared" si="14"/>
        <v>0</v>
      </c>
      <c r="AB9" s="60">
        <f t="shared" si="12"/>
        <v>0</v>
      </c>
      <c r="AC9" s="99"/>
      <c r="AD9" s="60">
        <f t="shared" si="13"/>
        <v>0</v>
      </c>
      <c r="AE9" s="100"/>
    </row>
    <row r="10" s="51" customFormat="1" ht="29" customHeight="1" spans="1:31">
      <c r="A10" s="30" t="s">
        <v>41</v>
      </c>
      <c r="B10" s="36" t="s">
        <v>42</v>
      </c>
      <c r="C10" s="31" t="s">
        <v>32</v>
      </c>
      <c r="D10" s="36" t="s">
        <v>43</v>
      </c>
      <c r="E10" s="36" t="s">
        <v>44</v>
      </c>
      <c r="F10" s="36" t="s">
        <v>35</v>
      </c>
      <c r="G10" s="59"/>
      <c r="H10" s="60">
        <f t="shared" si="3"/>
        <v>244.6312</v>
      </c>
      <c r="I10" s="60">
        <f t="shared" si="4"/>
        <v>244.6312</v>
      </c>
      <c r="J10" s="60">
        <f t="shared" si="5"/>
        <v>0</v>
      </c>
      <c r="K10" s="60">
        <f t="shared" si="6"/>
        <v>0</v>
      </c>
      <c r="L10" s="60">
        <f t="shared" si="7"/>
        <v>0</v>
      </c>
      <c r="M10" s="34">
        <f t="shared" si="8"/>
        <v>244.6312</v>
      </c>
      <c r="N10" s="46">
        <v>244.6312</v>
      </c>
      <c r="O10" s="60"/>
      <c r="P10" s="60"/>
      <c r="Q10" s="60"/>
      <c r="R10" s="78">
        <f t="shared" si="9"/>
        <v>244.6312</v>
      </c>
      <c r="S10" s="46">
        <v>244.6312</v>
      </c>
      <c r="T10" s="60"/>
      <c r="U10" s="35"/>
      <c r="V10" s="79"/>
      <c r="W10" s="34">
        <f t="shared" si="10"/>
        <v>0</v>
      </c>
      <c r="X10" s="60">
        <f t="shared" ref="X10:AA10" si="15">N10-S10</f>
        <v>0</v>
      </c>
      <c r="Y10" s="60">
        <f t="shared" si="15"/>
        <v>0</v>
      </c>
      <c r="Z10" s="60">
        <f t="shared" si="15"/>
        <v>0</v>
      </c>
      <c r="AA10" s="60">
        <f t="shared" si="15"/>
        <v>0</v>
      </c>
      <c r="AB10" s="60">
        <f t="shared" si="12"/>
        <v>0</v>
      </c>
      <c r="AC10" s="99"/>
      <c r="AD10" s="60">
        <f t="shared" si="13"/>
        <v>0</v>
      </c>
      <c r="AE10" s="100"/>
    </row>
    <row r="11" s="51" customFormat="1" ht="29" customHeight="1" spans="1:32">
      <c r="A11" s="30" t="s">
        <v>45</v>
      </c>
      <c r="B11" s="36" t="s">
        <v>46</v>
      </c>
      <c r="C11" s="31" t="s">
        <v>32</v>
      </c>
      <c r="D11" s="36" t="s">
        <v>47</v>
      </c>
      <c r="E11" s="36" t="s">
        <v>48</v>
      </c>
      <c r="F11" s="36" t="s">
        <v>49</v>
      </c>
      <c r="G11" s="59"/>
      <c r="H11" s="60">
        <f t="shared" si="3"/>
        <v>610</v>
      </c>
      <c r="I11" s="60">
        <f t="shared" si="4"/>
        <v>284.189627</v>
      </c>
      <c r="J11" s="60">
        <f t="shared" si="5"/>
        <v>325.810373</v>
      </c>
      <c r="K11" s="60">
        <f t="shared" si="6"/>
        <v>0</v>
      </c>
      <c r="L11" s="60">
        <f t="shared" si="7"/>
        <v>325.810373</v>
      </c>
      <c r="M11" s="34">
        <f t="shared" si="8"/>
        <v>610</v>
      </c>
      <c r="N11" s="46">
        <v>610</v>
      </c>
      <c r="O11" s="60"/>
      <c r="P11" s="60"/>
      <c r="Q11" s="60"/>
      <c r="R11" s="78">
        <f t="shared" si="9"/>
        <v>284.189627</v>
      </c>
      <c r="S11" s="46">
        <v>284.189627</v>
      </c>
      <c r="T11" s="60"/>
      <c r="U11" s="35"/>
      <c r="V11" s="79"/>
      <c r="W11" s="34">
        <f t="shared" si="10"/>
        <v>325.810373</v>
      </c>
      <c r="X11" s="60">
        <f t="shared" ref="X11:AA11" si="16">N11-S11</f>
        <v>325.810373</v>
      </c>
      <c r="Y11" s="60">
        <f t="shared" si="16"/>
        <v>0</v>
      </c>
      <c r="Z11" s="60">
        <f t="shared" si="16"/>
        <v>0</v>
      </c>
      <c r="AA11" s="60">
        <f t="shared" si="16"/>
        <v>0</v>
      </c>
      <c r="AB11" s="60">
        <f t="shared" si="12"/>
        <v>325.810373</v>
      </c>
      <c r="AC11" s="99"/>
      <c r="AD11" s="60">
        <f t="shared" si="13"/>
        <v>325.810373</v>
      </c>
      <c r="AE11" s="100"/>
      <c r="AF11" s="98"/>
    </row>
    <row r="12" s="51" customFormat="1" ht="29" customHeight="1" spans="1:32">
      <c r="A12" s="30" t="s">
        <v>50</v>
      </c>
      <c r="B12" s="36" t="s">
        <v>46</v>
      </c>
      <c r="C12" s="31" t="s">
        <v>32</v>
      </c>
      <c r="D12" s="36" t="s">
        <v>51</v>
      </c>
      <c r="E12" s="36" t="s">
        <v>52</v>
      </c>
      <c r="F12" s="36" t="s">
        <v>53</v>
      </c>
      <c r="G12" s="59"/>
      <c r="H12" s="60">
        <f t="shared" si="3"/>
        <v>13</v>
      </c>
      <c r="I12" s="60">
        <f t="shared" si="4"/>
        <v>11.114</v>
      </c>
      <c r="J12" s="60">
        <f t="shared" si="5"/>
        <v>1.886</v>
      </c>
      <c r="K12" s="60">
        <f t="shared" si="6"/>
        <v>1.886</v>
      </c>
      <c r="L12" s="60">
        <f t="shared" si="7"/>
        <v>0</v>
      </c>
      <c r="M12" s="34">
        <f t="shared" si="8"/>
        <v>13</v>
      </c>
      <c r="N12" s="46">
        <v>13</v>
      </c>
      <c r="O12" s="60"/>
      <c r="P12" s="60"/>
      <c r="Q12" s="60"/>
      <c r="R12" s="78">
        <f t="shared" si="9"/>
        <v>11.114</v>
      </c>
      <c r="S12" s="46">
        <v>11.114</v>
      </c>
      <c r="T12" s="60"/>
      <c r="U12" s="35"/>
      <c r="V12" s="79"/>
      <c r="W12" s="34">
        <f t="shared" si="10"/>
        <v>1.886</v>
      </c>
      <c r="X12" s="60">
        <f t="shared" ref="X12:AA12" si="17">N12-S12</f>
        <v>1.886</v>
      </c>
      <c r="Y12" s="60">
        <f t="shared" si="17"/>
        <v>0</v>
      </c>
      <c r="Z12" s="60">
        <f t="shared" si="17"/>
        <v>0</v>
      </c>
      <c r="AA12" s="60">
        <f t="shared" si="17"/>
        <v>0</v>
      </c>
      <c r="AB12" s="60">
        <f t="shared" si="12"/>
        <v>1.886</v>
      </c>
      <c r="AC12" s="99">
        <v>1.886</v>
      </c>
      <c r="AD12" s="60">
        <f t="shared" si="13"/>
        <v>0</v>
      </c>
      <c r="AE12" s="98" t="s">
        <v>36</v>
      </c>
      <c r="AF12" s="98" t="s">
        <v>36</v>
      </c>
    </row>
    <row r="13" s="51" customFormat="1" ht="29" customHeight="1" spans="1:31">
      <c r="A13" s="30" t="s">
        <v>54</v>
      </c>
      <c r="B13" s="36" t="s">
        <v>38</v>
      </c>
      <c r="C13" s="31" t="s">
        <v>32</v>
      </c>
      <c r="D13" s="36" t="s">
        <v>55</v>
      </c>
      <c r="E13" s="36" t="s">
        <v>56</v>
      </c>
      <c r="F13" s="36" t="s">
        <v>35</v>
      </c>
      <c r="G13" s="59"/>
      <c r="H13" s="60">
        <f t="shared" si="3"/>
        <v>520</v>
      </c>
      <c r="I13" s="60">
        <f t="shared" si="4"/>
        <v>520</v>
      </c>
      <c r="J13" s="60">
        <f t="shared" si="5"/>
        <v>0</v>
      </c>
      <c r="K13" s="60">
        <f t="shared" si="6"/>
        <v>0</v>
      </c>
      <c r="L13" s="60">
        <f t="shared" si="7"/>
        <v>0</v>
      </c>
      <c r="M13" s="34">
        <f t="shared" si="8"/>
        <v>520</v>
      </c>
      <c r="N13" s="46">
        <v>520</v>
      </c>
      <c r="O13" s="60"/>
      <c r="P13" s="60"/>
      <c r="Q13" s="60"/>
      <c r="R13" s="78">
        <f t="shared" si="9"/>
        <v>520</v>
      </c>
      <c r="S13" s="46">
        <v>520</v>
      </c>
      <c r="T13" s="60"/>
      <c r="U13" s="35"/>
      <c r="V13" s="79"/>
      <c r="W13" s="34">
        <f t="shared" si="10"/>
        <v>0</v>
      </c>
      <c r="X13" s="60">
        <f t="shared" ref="X13:AA13" si="18">N13-S13</f>
        <v>0</v>
      </c>
      <c r="Y13" s="60">
        <f t="shared" si="18"/>
        <v>0</v>
      </c>
      <c r="Z13" s="60">
        <f t="shared" si="18"/>
        <v>0</v>
      </c>
      <c r="AA13" s="60">
        <f t="shared" si="18"/>
        <v>0</v>
      </c>
      <c r="AB13" s="60">
        <f t="shared" si="12"/>
        <v>0</v>
      </c>
      <c r="AC13" s="99"/>
      <c r="AD13" s="60">
        <f t="shared" si="13"/>
        <v>0</v>
      </c>
      <c r="AE13" s="100"/>
    </row>
    <row r="14" s="51" customFormat="1" ht="29" customHeight="1" spans="1:31">
      <c r="A14" s="30" t="s">
        <v>57</v>
      </c>
      <c r="B14" s="36" t="s">
        <v>46</v>
      </c>
      <c r="C14" s="31" t="s">
        <v>32</v>
      </c>
      <c r="D14" s="36" t="s">
        <v>58</v>
      </c>
      <c r="E14" s="36" t="s">
        <v>59</v>
      </c>
      <c r="F14" s="36" t="s">
        <v>35</v>
      </c>
      <c r="G14" s="59"/>
      <c r="H14" s="60">
        <f t="shared" si="3"/>
        <v>85</v>
      </c>
      <c r="I14" s="60">
        <f t="shared" si="4"/>
        <v>85</v>
      </c>
      <c r="J14" s="60">
        <f t="shared" si="5"/>
        <v>0</v>
      </c>
      <c r="K14" s="60">
        <f t="shared" si="6"/>
        <v>0</v>
      </c>
      <c r="L14" s="60">
        <f t="shared" si="7"/>
        <v>0</v>
      </c>
      <c r="M14" s="34">
        <f t="shared" si="8"/>
        <v>85</v>
      </c>
      <c r="N14" s="46">
        <v>85</v>
      </c>
      <c r="O14" s="60"/>
      <c r="P14" s="60"/>
      <c r="Q14" s="60"/>
      <c r="R14" s="78">
        <f t="shared" si="9"/>
        <v>85</v>
      </c>
      <c r="S14" s="46">
        <v>85</v>
      </c>
      <c r="T14" s="60"/>
      <c r="U14" s="35"/>
      <c r="V14" s="79"/>
      <c r="W14" s="34">
        <f t="shared" si="10"/>
        <v>0</v>
      </c>
      <c r="X14" s="60">
        <f t="shared" ref="X14:AA14" si="19">N14-S14</f>
        <v>0</v>
      </c>
      <c r="Y14" s="60">
        <f t="shared" si="19"/>
        <v>0</v>
      </c>
      <c r="Z14" s="60">
        <f t="shared" si="19"/>
        <v>0</v>
      </c>
      <c r="AA14" s="60">
        <f t="shared" si="19"/>
        <v>0</v>
      </c>
      <c r="AB14" s="60">
        <f t="shared" si="12"/>
        <v>0</v>
      </c>
      <c r="AC14" s="99"/>
      <c r="AD14" s="60">
        <f t="shared" si="13"/>
        <v>0</v>
      </c>
      <c r="AE14" s="100"/>
    </row>
    <row r="15" s="51" customFormat="1" ht="29" customHeight="1" spans="1:32">
      <c r="A15" s="30" t="s">
        <v>60</v>
      </c>
      <c r="B15" s="36" t="s">
        <v>61</v>
      </c>
      <c r="C15" s="31" t="s">
        <v>32</v>
      </c>
      <c r="D15" s="36" t="s">
        <v>62</v>
      </c>
      <c r="E15" s="36" t="s">
        <v>63</v>
      </c>
      <c r="F15" s="36" t="s">
        <v>35</v>
      </c>
      <c r="G15" s="59"/>
      <c r="H15" s="60">
        <f t="shared" si="3"/>
        <v>15</v>
      </c>
      <c r="I15" s="60">
        <f t="shared" si="4"/>
        <v>15</v>
      </c>
      <c r="J15" s="60">
        <f t="shared" si="5"/>
        <v>0</v>
      </c>
      <c r="K15" s="60">
        <f t="shared" si="6"/>
        <v>0</v>
      </c>
      <c r="L15" s="60">
        <f t="shared" si="7"/>
        <v>0</v>
      </c>
      <c r="M15" s="34">
        <f t="shared" si="8"/>
        <v>15</v>
      </c>
      <c r="N15" s="46">
        <v>15</v>
      </c>
      <c r="O15" s="60"/>
      <c r="P15" s="60"/>
      <c r="Q15" s="60"/>
      <c r="R15" s="78">
        <f t="shared" si="9"/>
        <v>15</v>
      </c>
      <c r="S15" s="46">
        <v>15</v>
      </c>
      <c r="T15" s="60"/>
      <c r="U15" s="35"/>
      <c r="V15" s="79"/>
      <c r="W15" s="34">
        <f t="shared" si="10"/>
        <v>0</v>
      </c>
      <c r="X15" s="60">
        <f t="shared" ref="X15:AA15" si="20">N15-S15</f>
        <v>0</v>
      </c>
      <c r="Y15" s="60">
        <f t="shared" si="20"/>
        <v>0</v>
      </c>
      <c r="Z15" s="60">
        <f t="shared" si="20"/>
        <v>0</v>
      </c>
      <c r="AA15" s="60">
        <f t="shared" si="20"/>
        <v>0</v>
      </c>
      <c r="AB15" s="60">
        <f t="shared" si="12"/>
        <v>0</v>
      </c>
      <c r="AC15" s="99"/>
      <c r="AD15" s="60">
        <f t="shared" si="13"/>
        <v>0</v>
      </c>
      <c r="AE15" s="100"/>
      <c r="AF15" s="98"/>
    </row>
    <row r="16" s="51" customFormat="1" ht="29" customHeight="1" spans="1:31">
      <c r="A16" s="30" t="s">
        <v>64</v>
      </c>
      <c r="B16" s="36" t="s">
        <v>65</v>
      </c>
      <c r="C16" s="31" t="s">
        <v>32</v>
      </c>
      <c r="D16" s="36" t="s">
        <v>66</v>
      </c>
      <c r="E16" s="36" t="s">
        <v>67</v>
      </c>
      <c r="F16" s="36" t="s">
        <v>35</v>
      </c>
      <c r="G16" s="59"/>
      <c r="H16" s="60">
        <f t="shared" si="3"/>
        <v>86</v>
      </c>
      <c r="I16" s="60">
        <f t="shared" si="4"/>
        <v>86</v>
      </c>
      <c r="J16" s="60">
        <f t="shared" si="5"/>
        <v>0</v>
      </c>
      <c r="K16" s="60">
        <f t="shared" si="6"/>
        <v>0</v>
      </c>
      <c r="L16" s="60">
        <f t="shared" si="7"/>
        <v>0</v>
      </c>
      <c r="M16" s="34">
        <f t="shared" si="8"/>
        <v>86</v>
      </c>
      <c r="N16" s="46">
        <v>86</v>
      </c>
      <c r="O16" s="60"/>
      <c r="P16" s="60"/>
      <c r="Q16" s="60"/>
      <c r="R16" s="78">
        <f t="shared" si="9"/>
        <v>86</v>
      </c>
      <c r="S16" s="46">
        <v>86</v>
      </c>
      <c r="T16" s="60"/>
      <c r="U16" s="35"/>
      <c r="V16" s="79"/>
      <c r="W16" s="34">
        <f t="shared" si="10"/>
        <v>0</v>
      </c>
      <c r="X16" s="60">
        <f t="shared" ref="X16:AA16" si="21">N16-S16</f>
        <v>0</v>
      </c>
      <c r="Y16" s="60">
        <f t="shared" si="21"/>
        <v>0</v>
      </c>
      <c r="Z16" s="60">
        <f t="shared" si="21"/>
        <v>0</v>
      </c>
      <c r="AA16" s="60">
        <f t="shared" si="21"/>
        <v>0</v>
      </c>
      <c r="AB16" s="60">
        <f t="shared" si="12"/>
        <v>0</v>
      </c>
      <c r="AC16" s="99"/>
      <c r="AD16" s="60">
        <f t="shared" si="13"/>
        <v>0</v>
      </c>
      <c r="AE16" s="100"/>
    </row>
    <row r="17" s="51" customFormat="1" ht="29" customHeight="1" spans="1:31">
      <c r="A17" s="30" t="s">
        <v>68</v>
      </c>
      <c r="B17" s="36" t="s">
        <v>65</v>
      </c>
      <c r="C17" s="31" t="s">
        <v>32</v>
      </c>
      <c r="D17" s="36" t="s">
        <v>69</v>
      </c>
      <c r="E17" s="36" t="s">
        <v>70</v>
      </c>
      <c r="F17" s="36" t="s">
        <v>71</v>
      </c>
      <c r="G17" s="59"/>
      <c r="H17" s="60">
        <f t="shared" si="3"/>
        <v>52.5</v>
      </c>
      <c r="I17" s="60">
        <f t="shared" si="4"/>
        <v>52.5</v>
      </c>
      <c r="J17" s="60">
        <f t="shared" si="5"/>
        <v>0</v>
      </c>
      <c r="K17" s="60">
        <f t="shared" si="6"/>
        <v>0</v>
      </c>
      <c r="L17" s="60">
        <f t="shared" si="7"/>
        <v>0</v>
      </c>
      <c r="M17" s="34">
        <f t="shared" si="8"/>
        <v>52.5</v>
      </c>
      <c r="N17" s="46">
        <v>52.5</v>
      </c>
      <c r="O17" s="60"/>
      <c r="P17" s="60"/>
      <c r="Q17" s="60"/>
      <c r="R17" s="78">
        <f t="shared" si="9"/>
        <v>52.5</v>
      </c>
      <c r="S17" s="46">
        <v>52.5</v>
      </c>
      <c r="T17" s="60"/>
      <c r="U17" s="35"/>
      <c r="V17" s="79"/>
      <c r="W17" s="34">
        <f t="shared" si="10"/>
        <v>0</v>
      </c>
      <c r="X17" s="60">
        <f t="shared" ref="X17:AA17" si="22">N17-S17</f>
        <v>0</v>
      </c>
      <c r="Y17" s="60">
        <f t="shared" si="22"/>
        <v>0</v>
      </c>
      <c r="Z17" s="60">
        <f t="shared" si="22"/>
        <v>0</v>
      </c>
      <c r="AA17" s="60">
        <f t="shared" si="22"/>
        <v>0</v>
      </c>
      <c r="AB17" s="60">
        <f t="shared" si="12"/>
        <v>0</v>
      </c>
      <c r="AC17" s="99"/>
      <c r="AD17" s="60">
        <f t="shared" si="13"/>
        <v>0</v>
      </c>
      <c r="AE17" s="100"/>
    </row>
    <row r="18" s="51" customFormat="1" ht="29" customHeight="1" spans="1:31">
      <c r="A18" s="30" t="s">
        <v>72</v>
      </c>
      <c r="B18" s="36" t="s">
        <v>61</v>
      </c>
      <c r="C18" s="31" t="s">
        <v>32</v>
      </c>
      <c r="D18" s="36" t="s">
        <v>73</v>
      </c>
      <c r="E18" s="36" t="s">
        <v>74</v>
      </c>
      <c r="F18" s="36" t="s">
        <v>35</v>
      </c>
      <c r="G18" s="59"/>
      <c r="H18" s="60">
        <f t="shared" si="3"/>
        <v>10</v>
      </c>
      <c r="I18" s="60">
        <f t="shared" si="4"/>
        <v>10</v>
      </c>
      <c r="J18" s="60">
        <f t="shared" si="5"/>
        <v>0</v>
      </c>
      <c r="K18" s="60">
        <f t="shared" si="6"/>
        <v>0</v>
      </c>
      <c r="L18" s="60">
        <f t="shared" si="7"/>
        <v>0</v>
      </c>
      <c r="M18" s="34">
        <f t="shared" si="8"/>
        <v>10</v>
      </c>
      <c r="N18" s="46">
        <v>10</v>
      </c>
      <c r="O18" s="60"/>
      <c r="P18" s="60"/>
      <c r="Q18" s="60"/>
      <c r="R18" s="78">
        <f t="shared" si="9"/>
        <v>10</v>
      </c>
      <c r="S18" s="46">
        <v>10</v>
      </c>
      <c r="T18" s="60"/>
      <c r="U18" s="35"/>
      <c r="V18" s="79"/>
      <c r="W18" s="34">
        <f t="shared" si="10"/>
        <v>0</v>
      </c>
      <c r="X18" s="60">
        <f t="shared" ref="X18:AA18" si="23">N18-S18</f>
        <v>0</v>
      </c>
      <c r="Y18" s="60">
        <f t="shared" si="23"/>
        <v>0</v>
      </c>
      <c r="Z18" s="60">
        <f t="shared" si="23"/>
        <v>0</v>
      </c>
      <c r="AA18" s="60">
        <f t="shared" si="23"/>
        <v>0</v>
      </c>
      <c r="AB18" s="60">
        <f t="shared" si="12"/>
        <v>0</v>
      </c>
      <c r="AC18" s="99"/>
      <c r="AD18" s="60">
        <f t="shared" si="13"/>
        <v>0</v>
      </c>
      <c r="AE18" s="100"/>
    </row>
    <row r="19" s="51" customFormat="1" ht="29" customHeight="1" spans="1:32">
      <c r="A19" s="30" t="s">
        <v>75</v>
      </c>
      <c r="B19" s="36" t="s">
        <v>61</v>
      </c>
      <c r="C19" s="31" t="s">
        <v>32</v>
      </c>
      <c r="D19" s="36" t="s">
        <v>76</v>
      </c>
      <c r="E19" s="36" t="s">
        <v>77</v>
      </c>
      <c r="F19" s="36" t="s">
        <v>35</v>
      </c>
      <c r="G19" s="59"/>
      <c r="H19" s="60">
        <f t="shared" si="3"/>
        <v>122</v>
      </c>
      <c r="I19" s="60">
        <f t="shared" si="4"/>
        <v>108.89</v>
      </c>
      <c r="J19" s="60">
        <f t="shared" si="5"/>
        <v>13.11</v>
      </c>
      <c r="K19" s="60">
        <f t="shared" si="6"/>
        <v>13.11</v>
      </c>
      <c r="L19" s="60">
        <f t="shared" si="7"/>
        <v>0</v>
      </c>
      <c r="M19" s="34">
        <f t="shared" si="8"/>
        <v>122</v>
      </c>
      <c r="N19" s="46">
        <v>122</v>
      </c>
      <c r="O19" s="60"/>
      <c r="P19" s="60"/>
      <c r="Q19" s="60"/>
      <c r="R19" s="78">
        <f t="shared" si="9"/>
        <v>108.89</v>
      </c>
      <c r="S19" s="46">
        <v>108.89</v>
      </c>
      <c r="T19" s="60"/>
      <c r="U19" s="35"/>
      <c r="V19" s="79"/>
      <c r="W19" s="34">
        <f t="shared" si="10"/>
        <v>13.11</v>
      </c>
      <c r="X19" s="60">
        <f t="shared" ref="X19:AA19" si="24">N19-S19</f>
        <v>13.11</v>
      </c>
      <c r="Y19" s="60">
        <f t="shared" si="24"/>
        <v>0</v>
      </c>
      <c r="Z19" s="60">
        <f t="shared" si="24"/>
        <v>0</v>
      </c>
      <c r="AA19" s="60">
        <f t="shared" si="24"/>
        <v>0</v>
      </c>
      <c r="AB19" s="60">
        <f t="shared" si="12"/>
        <v>13.11</v>
      </c>
      <c r="AC19" s="99">
        <v>13.11</v>
      </c>
      <c r="AD19" s="60">
        <f t="shared" si="13"/>
        <v>0</v>
      </c>
      <c r="AE19" s="98" t="s">
        <v>36</v>
      </c>
      <c r="AF19" s="98" t="s">
        <v>36</v>
      </c>
    </row>
    <row r="20" s="51" customFormat="1" ht="29" customHeight="1" spans="1:31">
      <c r="A20" s="30" t="s">
        <v>78</v>
      </c>
      <c r="B20" s="36" t="s">
        <v>46</v>
      </c>
      <c r="C20" s="31" t="s">
        <v>32</v>
      </c>
      <c r="D20" s="36" t="s">
        <v>79</v>
      </c>
      <c r="E20" s="36" t="s">
        <v>80</v>
      </c>
      <c r="F20" s="36" t="s">
        <v>35</v>
      </c>
      <c r="G20" s="59"/>
      <c r="H20" s="60">
        <f t="shared" si="3"/>
        <v>29.8</v>
      </c>
      <c r="I20" s="60">
        <f t="shared" si="4"/>
        <v>29.8</v>
      </c>
      <c r="J20" s="60">
        <f t="shared" si="5"/>
        <v>0</v>
      </c>
      <c r="K20" s="60">
        <f t="shared" si="6"/>
        <v>0</v>
      </c>
      <c r="L20" s="60">
        <f t="shared" si="7"/>
        <v>0</v>
      </c>
      <c r="M20" s="34">
        <f t="shared" si="8"/>
        <v>29.8</v>
      </c>
      <c r="N20" s="46">
        <v>29.8</v>
      </c>
      <c r="O20" s="60"/>
      <c r="P20" s="60"/>
      <c r="Q20" s="60"/>
      <c r="R20" s="78">
        <f t="shared" si="9"/>
        <v>29.8</v>
      </c>
      <c r="S20" s="46">
        <v>29.8</v>
      </c>
      <c r="T20" s="60"/>
      <c r="U20" s="35"/>
      <c r="V20" s="79"/>
      <c r="W20" s="34">
        <f t="shared" si="10"/>
        <v>0</v>
      </c>
      <c r="X20" s="60">
        <f t="shared" ref="X20:AA20" si="25">N20-S20</f>
        <v>0</v>
      </c>
      <c r="Y20" s="60">
        <f t="shared" si="25"/>
        <v>0</v>
      </c>
      <c r="Z20" s="60">
        <f t="shared" si="25"/>
        <v>0</v>
      </c>
      <c r="AA20" s="60">
        <f t="shared" si="25"/>
        <v>0</v>
      </c>
      <c r="AB20" s="60">
        <f t="shared" si="12"/>
        <v>0</v>
      </c>
      <c r="AC20" s="99"/>
      <c r="AD20" s="60">
        <f t="shared" si="13"/>
        <v>0</v>
      </c>
      <c r="AE20" s="100"/>
    </row>
    <row r="21" s="51" customFormat="1" ht="29" customHeight="1" spans="1:31">
      <c r="A21" s="30" t="s">
        <v>81</v>
      </c>
      <c r="B21" s="36" t="s">
        <v>61</v>
      </c>
      <c r="C21" s="31" t="s">
        <v>32</v>
      </c>
      <c r="D21" s="36" t="s">
        <v>82</v>
      </c>
      <c r="E21" s="36" t="s">
        <v>83</v>
      </c>
      <c r="F21" s="36" t="s">
        <v>71</v>
      </c>
      <c r="G21" s="59"/>
      <c r="H21" s="60">
        <f t="shared" si="3"/>
        <v>7.5</v>
      </c>
      <c r="I21" s="60">
        <f t="shared" si="4"/>
        <v>7.5</v>
      </c>
      <c r="J21" s="60">
        <f t="shared" si="5"/>
        <v>0</v>
      </c>
      <c r="K21" s="60">
        <f t="shared" si="6"/>
        <v>0</v>
      </c>
      <c r="L21" s="60">
        <f t="shared" si="7"/>
        <v>0</v>
      </c>
      <c r="M21" s="34">
        <f t="shared" si="8"/>
        <v>7.5</v>
      </c>
      <c r="N21" s="46">
        <v>7.5</v>
      </c>
      <c r="O21" s="60"/>
      <c r="P21" s="60"/>
      <c r="Q21" s="60"/>
      <c r="R21" s="78">
        <f t="shared" si="9"/>
        <v>7.5</v>
      </c>
      <c r="S21" s="46">
        <v>7.5</v>
      </c>
      <c r="T21" s="60"/>
      <c r="U21" s="35"/>
      <c r="V21" s="79"/>
      <c r="W21" s="34">
        <f t="shared" si="10"/>
        <v>0</v>
      </c>
      <c r="X21" s="60">
        <f t="shared" ref="X21:AA21" si="26">N21-S21</f>
        <v>0</v>
      </c>
      <c r="Y21" s="60">
        <f t="shared" si="26"/>
        <v>0</v>
      </c>
      <c r="Z21" s="60">
        <f t="shared" si="26"/>
        <v>0</v>
      </c>
      <c r="AA21" s="60">
        <f t="shared" si="26"/>
        <v>0</v>
      </c>
      <c r="AB21" s="60">
        <f t="shared" si="12"/>
        <v>0</v>
      </c>
      <c r="AC21" s="99"/>
      <c r="AD21" s="60">
        <f t="shared" si="13"/>
        <v>0</v>
      </c>
      <c r="AE21" s="100"/>
    </row>
    <row r="22" s="51" customFormat="1" ht="29" customHeight="1" spans="1:32">
      <c r="A22" s="30" t="s">
        <v>84</v>
      </c>
      <c r="B22" s="36" t="s">
        <v>61</v>
      </c>
      <c r="C22" s="31" t="s">
        <v>32</v>
      </c>
      <c r="D22" s="36" t="s">
        <v>85</v>
      </c>
      <c r="E22" s="36" t="s">
        <v>86</v>
      </c>
      <c r="F22" s="36" t="s">
        <v>35</v>
      </c>
      <c r="G22" s="59"/>
      <c r="H22" s="60">
        <f t="shared" si="3"/>
        <v>128</v>
      </c>
      <c r="I22" s="60">
        <f t="shared" si="4"/>
        <v>128</v>
      </c>
      <c r="J22" s="60">
        <f t="shared" si="5"/>
        <v>0</v>
      </c>
      <c r="K22" s="60">
        <f t="shared" si="6"/>
        <v>0</v>
      </c>
      <c r="L22" s="60">
        <f t="shared" si="7"/>
        <v>0</v>
      </c>
      <c r="M22" s="34">
        <f t="shared" si="8"/>
        <v>128</v>
      </c>
      <c r="N22" s="46">
        <v>128</v>
      </c>
      <c r="O22" s="60"/>
      <c r="P22" s="60"/>
      <c r="Q22" s="60"/>
      <c r="R22" s="78">
        <f t="shared" si="9"/>
        <v>128</v>
      </c>
      <c r="S22" s="46">
        <v>128</v>
      </c>
      <c r="T22" s="60"/>
      <c r="U22" s="35"/>
      <c r="V22" s="79"/>
      <c r="W22" s="34">
        <f t="shared" si="10"/>
        <v>0</v>
      </c>
      <c r="X22" s="60">
        <f t="shared" ref="X22:AA22" si="27">N22-S22</f>
        <v>0</v>
      </c>
      <c r="Y22" s="60">
        <f t="shared" si="27"/>
        <v>0</v>
      </c>
      <c r="Z22" s="60">
        <f t="shared" si="27"/>
        <v>0</v>
      </c>
      <c r="AA22" s="60">
        <f t="shared" si="27"/>
        <v>0</v>
      </c>
      <c r="AB22" s="60">
        <f t="shared" si="12"/>
        <v>0</v>
      </c>
      <c r="AC22" s="99"/>
      <c r="AD22" s="60">
        <f t="shared" si="13"/>
        <v>0</v>
      </c>
      <c r="AE22" s="100"/>
      <c r="AF22" s="98"/>
    </row>
    <row r="23" s="51" customFormat="1" ht="29" customHeight="1" spans="1:31">
      <c r="A23" s="30" t="s">
        <v>87</v>
      </c>
      <c r="B23" s="36" t="s">
        <v>88</v>
      </c>
      <c r="C23" s="31" t="s">
        <v>32</v>
      </c>
      <c r="D23" s="36" t="s">
        <v>89</v>
      </c>
      <c r="E23" s="36" t="s">
        <v>90</v>
      </c>
      <c r="F23" s="36" t="s">
        <v>71</v>
      </c>
      <c r="G23" s="59"/>
      <c r="H23" s="60">
        <f t="shared" si="3"/>
        <v>20</v>
      </c>
      <c r="I23" s="60">
        <f t="shared" si="4"/>
        <v>20</v>
      </c>
      <c r="J23" s="60">
        <f t="shared" si="5"/>
        <v>0</v>
      </c>
      <c r="K23" s="60">
        <f t="shared" si="6"/>
        <v>0</v>
      </c>
      <c r="L23" s="60">
        <f t="shared" si="7"/>
        <v>0</v>
      </c>
      <c r="M23" s="34">
        <f t="shared" si="8"/>
        <v>20</v>
      </c>
      <c r="N23" s="46">
        <v>20</v>
      </c>
      <c r="O23" s="60"/>
      <c r="P23" s="60"/>
      <c r="Q23" s="60"/>
      <c r="R23" s="78">
        <f t="shared" si="9"/>
        <v>20</v>
      </c>
      <c r="S23" s="46">
        <v>20</v>
      </c>
      <c r="T23" s="60"/>
      <c r="U23" s="35"/>
      <c r="V23" s="79"/>
      <c r="W23" s="34">
        <f t="shared" si="10"/>
        <v>0</v>
      </c>
      <c r="X23" s="60">
        <f t="shared" ref="X23:AA23" si="28">N23-S23</f>
        <v>0</v>
      </c>
      <c r="Y23" s="60">
        <f t="shared" si="28"/>
        <v>0</v>
      </c>
      <c r="Z23" s="60">
        <f t="shared" si="28"/>
        <v>0</v>
      </c>
      <c r="AA23" s="60">
        <f t="shared" si="28"/>
        <v>0</v>
      </c>
      <c r="AB23" s="60">
        <f t="shared" si="12"/>
        <v>0</v>
      </c>
      <c r="AC23" s="99"/>
      <c r="AD23" s="60">
        <f t="shared" si="13"/>
        <v>0</v>
      </c>
      <c r="AE23" s="100"/>
    </row>
    <row r="24" s="51" customFormat="1" ht="29" customHeight="1" spans="1:31">
      <c r="A24" s="30" t="s">
        <v>91</v>
      </c>
      <c r="B24" s="36" t="s">
        <v>88</v>
      </c>
      <c r="C24" s="31" t="s">
        <v>32</v>
      </c>
      <c r="D24" s="36" t="s">
        <v>92</v>
      </c>
      <c r="E24" s="36" t="s">
        <v>93</v>
      </c>
      <c r="F24" s="36" t="s">
        <v>35</v>
      </c>
      <c r="G24" s="59"/>
      <c r="H24" s="60">
        <f t="shared" si="3"/>
        <v>4.4</v>
      </c>
      <c r="I24" s="60">
        <f t="shared" si="4"/>
        <v>4.4</v>
      </c>
      <c r="J24" s="60">
        <f t="shared" si="5"/>
        <v>0</v>
      </c>
      <c r="K24" s="60">
        <f t="shared" si="6"/>
        <v>0</v>
      </c>
      <c r="L24" s="60">
        <f t="shared" si="7"/>
        <v>0</v>
      </c>
      <c r="M24" s="34">
        <f t="shared" si="8"/>
        <v>4.4</v>
      </c>
      <c r="N24" s="46">
        <v>4.4</v>
      </c>
      <c r="O24" s="60"/>
      <c r="P24" s="60"/>
      <c r="Q24" s="60"/>
      <c r="R24" s="78">
        <f t="shared" si="9"/>
        <v>4.4</v>
      </c>
      <c r="S24" s="46">
        <v>4.4</v>
      </c>
      <c r="T24" s="60"/>
      <c r="U24" s="35"/>
      <c r="V24" s="79"/>
      <c r="W24" s="34">
        <f t="shared" si="10"/>
        <v>0</v>
      </c>
      <c r="X24" s="60">
        <f t="shared" ref="X24:AA24" si="29">N24-S24</f>
        <v>0</v>
      </c>
      <c r="Y24" s="60">
        <f t="shared" si="29"/>
        <v>0</v>
      </c>
      <c r="Z24" s="60">
        <f t="shared" si="29"/>
        <v>0</v>
      </c>
      <c r="AA24" s="60">
        <f t="shared" si="29"/>
        <v>0</v>
      </c>
      <c r="AB24" s="60">
        <f t="shared" si="12"/>
        <v>0</v>
      </c>
      <c r="AC24" s="99"/>
      <c r="AD24" s="60">
        <f t="shared" si="13"/>
        <v>0</v>
      </c>
      <c r="AE24" s="100"/>
    </row>
    <row r="25" s="51" customFormat="1" ht="29" customHeight="1" spans="1:32">
      <c r="A25" s="30" t="s">
        <v>94</v>
      </c>
      <c r="B25" s="36" t="s">
        <v>95</v>
      </c>
      <c r="C25" s="31" t="s">
        <v>32</v>
      </c>
      <c r="D25" s="36" t="s">
        <v>96</v>
      </c>
      <c r="E25" s="36" t="s">
        <v>97</v>
      </c>
      <c r="F25" s="36" t="s">
        <v>35</v>
      </c>
      <c r="G25" s="59"/>
      <c r="H25" s="60">
        <f t="shared" si="3"/>
        <v>132.78</v>
      </c>
      <c r="I25" s="60">
        <f t="shared" si="4"/>
        <v>132.779566</v>
      </c>
      <c r="J25" s="60">
        <f t="shared" si="5"/>
        <v>0.000434000000012702</v>
      </c>
      <c r="K25" s="60">
        <f t="shared" si="6"/>
        <v>0.000434</v>
      </c>
      <c r="L25" s="60">
        <f t="shared" si="7"/>
        <v>1.27020247618626e-14</v>
      </c>
      <c r="M25" s="34">
        <f t="shared" si="8"/>
        <v>132.78</v>
      </c>
      <c r="N25" s="46">
        <v>132.78</v>
      </c>
      <c r="O25" s="62"/>
      <c r="P25" s="62"/>
      <c r="Q25" s="62"/>
      <c r="R25" s="78">
        <f t="shared" si="9"/>
        <v>132.779566</v>
      </c>
      <c r="S25" s="46">
        <v>132.779566</v>
      </c>
      <c r="T25" s="62"/>
      <c r="U25" s="35"/>
      <c r="V25" s="81"/>
      <c r="W25" s="34">
        <f t="shared" si="10"/>
        <v>0.000434000000012702</v>
      </c>
      <c r="X25" s="60">
        <f t="shared" ref="X25:AA25" si="30">N25-S25</f>
        <v>0.000434000000012702</v>
      </c>
      <c r="Y25" s="60">
        <f t="shared" si="30"/>
        <v>0</v>
      </c>
      <c r="Z25" s="60">
        <f t="shared" si="30"/>
        <v>0</v>
      </c>
      <c r="AA25" s="60">
        <f t="shared" si="30"/>
        <v>0</v>
      </c>
      <c r="AB25" s="60">
        <f t="shared" si="12"/>
        <v>0.000434000000012702</v>
      </c>
      <c r="AC25" s="101">
        <v>0.000434</v>
      </c>
      <c r="AD25" s="60">
        <f t="shared" si="13"/>
        <v>1.27020247618626e-14</v>
      </c>
      <c r="AE25" s="98" t="s">
        <v>36</v>
      </c>
      <c r="AF25" s="98" t="s">
        <v>36</v>
      </c>
    </row>
    <row r="26" s="51" customFormat="1" ht="29" customHeight="1" spans="1:31">
      <c r="A26" s="30" t="s">
        <v>98</v>
      </c>
      <c r="B26" s="36" t="s">
        <v>99</v>
      </c>
      <c r="C26" s="31" t="s">
        <v>32</v>
      </c>
      <c r="D26" s="36" t="s">
        <v>100</v>
      </c>
      <c r="E26" s="36" t="s">
        <v>101</v>
      </c>
      <c r="F26" s="36" t="s">
        <v>71</v>
      </c>
      <c r="G26" s="59"/>
      <c r="H26" s="60">
        <f t="shared" si="3"/>
        <v>2.1</v>
      </c>
      <c r="I26" s="60">
        <f t="shared" si="4"/>
        <v>2.1</v>
      </c>
      <c r="J26" s="60">
        <f t="shared" si="5"/>
        <v>0</v>
      </c>
      <c r="K26" s="60">
        <f t="shared" si="6"/>
        <v>0</v>
      </c>
      <c r="L26" s="60">
        <f t="shared" si="7"/>
        <v>0</v>
      </c>
      <c r="M26" s="34">
        <f t="shared" si="8"/>
        <v>2.1</v>
      </c>
      <c r="N26" s="46">
        <v>2.1</v>
      </c>
      <c r="O26" s="62"/>
      <c r="P26" s="62"/>
      <c r="Q26" s="62"/>
      <c r="R26" s="78">
        <f t="shared" si="9"/>
        <v>2.1</v>
      </c>
      <c r="S26" s="46">
        <v>2.1</v>
      </c>
      <c r="T26" s="62"/>
      <c r="U26" s="35"/>
      <c r="V26" s="81"/>
      <c r="W26" s="34">
        <f t="shared" si="10"/>
        <v>0</v>
      </c>
      <c r="X26" s="60">
        <f t="shared" ref="X26:AA26" si="31">N26-S26</f>
        <v>0</v>
      </c>
      <c r="Y26" s="60">
        <f t="shared" si="31"/>
        <v>0</v>
      </c>
      <c r="Z26" s="60">
        <f t="shared" si="31"/>
        <v>0</v>
      </c>
      <c r="AA26" s="60">
        <f t="shared" si="31"/>
        <v>0</v>
      </c>
      <c r="AB26" s="60">
        <f t="shared" si="12"/>
        <v>0</v>
      </c>
      <c r="AC26" s="101"/>
      <c r="AD26" s="60">
        <f t="shared" si="13"/>
        <v>0</v>
      </c>
      <c r="AE26" s="100"/>
    </row>
    <row r="27" s="51" customFormat="1" ht="29" customHeight="1" spans="1:32">
      <c r="A27" s="30" t="s">
        <v>102</v>
      </c>
      <c r="B27" s="36" t="s">
        <v>99</v>
      </c>
      <c r="C27" s="31" t="s">
        <v>32</v>
      </c>
      <c r="D27" s="36" t="s">
        <v>103</v>
      </c>
      <c r="E27" s="36" t="s">
        <v>104</v>
      </c>
      <c r="F27" s="36" t="s">
        <v>35</v>
      </c>
      <c r="G27" s="59"/>
      <c r="H27" s="60">
        <f t="shared" si="3"/>
        <v>71</v>
      </c>
      <c r="I27" s="60">
        <f t="shared" si="4"/>
        <v>60.98249</v>
      </c>
      <c r="J27" s="60">
        <f t="shared" si="5"/>
        <v>10.01751</v>
      </c>
      <c r="K27" s="60">
        <f t="shared" si="6"/>
        <v>0</v>
      </c>
      <c r="L27" s="60">
        <f t="shared" si="7"/>
        <v>10.01751</v>
      </c>
      <c r="M27" s="34">
        <f t="shared" si="8"/>
        <v>71</v>
      </c>
      <c r="N27" s="46">
        <v>71</v>
      </c>
      <c r="O27" s="62"/>
      <c r="P27" s="62"/>
      <c r="Q27" s="62"/>
      <c r="R27" s="78">
        <f t="shared" si="9"/>
        <v>60.98249</v>
      </c>
      <c r="S27" s="46">
        <v>60.98249</v>
      </c>
      <c r="T27" s="62"/>
      <c r="U27" s="35"/>
      <c r="V27" s="81"/>
      <c r="W27" s="34">
        <f t="shared" si="10"/>
        <v>10.01751</v>
      </c>
      <c r="X27" s="60">
        <f t="shared" ref="X27:AA27" si="32">N27-S27</f>
        <v>10.01751</v>
      </c>
      <c r="Y27" s="60">
        <f t="shared" si="32"/>
        <v>0</v>
      </c>
      <c r="Z27" s="60">
        <f t="shared" si="32"/>
        <v>0</v>
      </c>
      <c r="AA27" s="60">
        <f t="shared" si="32"/>
        <v>0</v>
      </c>
      <c r="AB27" s="60">
        <f t="shared" si="12"/>
        <v>10.01751</v>
      </c>
      <c r="AC27" s="101"/>
      <c r="AD27" s="60">
        <f t="shared" si="13"/>
        <v>10.01751</v>
      </c>
      <c r="AE27" s="100"/>
      <c r="AF27" s="98"/>
    </row>
    <row r="28" s="52" customFormat="1" ht="29" customHeight="1" spans="1:32">
      <c r="A28" s="30" t="s">
        <v>105</v>
      </c>
      <c r="B28" s="36" t="s">
        <v>61</v>
      </c>
      <c r="C28" s="31" t="s">
        <v>32</v>
      </c>
      <c r="D28" s="36" t="s">
        <v>106</v>
      </c>
      <c r="E28" s="36" t="s">
        <v>107</v>
      </c>
      <c r="F28" s="36" t="s">
        <v>35</v>
      </c>
      <c r="G28" s="59"/>
      <c r="H28" s="60">
        <f t="shared" si="3"/>
        <v>68.02</v>
      </c>
      <c r="I28" s="60">
        <f t="shared" si="4"/>
        <v>68.02</v>
      </c>
      <c r="J28" s="60">
        <f t="shared" si="5"/>
        <v>0</v>
      </c>
      <c r="K28" s="60">
        <f t="shared" si="6"/>
        <v>0</v>
      </c>
      <c r="L28" s="60">
        <f t="shared" si="7"/>
        <v>0</v>
      </c>
      <c r="M28" s="34">
        <f t="shared" si="8"/>
        <v>68.02</v>
      </c>
      <c r="N28" s="46">
        <v>68.02</v>
      </c>
      <c r="O28" s="62"/>
      <c r="P28" s="62"/>
      <c r="Q28" s="62"/>
      <c r="R28" s="78">
        <f t="shared" si="9"/>
        <v>68.02</v>
      </c>
      <c r="S28" s="46">
        <v>68.02</v>
      </c>
      <c r="T28" s="62"/>
      <c r="U28" s="35"/>
      <c r="V28" s="81"/>
      <c r="W28" s="34">
        <f t="shared" si="10"/>
        <v>0</v>
      </c>
      <c r="X28" s="60">
        <f t="shared" ref="X28:AA28" si="33">N28-S28</f>
        <v>0</v>
      </c>
      <c r="Y28" s="60">
        <f t="shared" si="33"/>
        <v>0</v>
      </c>
      <c r="Z28" s="60">
        <f t="shared" si="33"/>
        <v>0</v>
      </c>
      <c r="AA28" s="60">
        <f t="shared" si="33"/>
        <v>0</v>
      </c>
      <c r="AB28" s="60">
        <f t="shared" si="12"/>
        <v>0</v>
      </c>
      <c r="AC28" s="101"/>
      <c r="AD28" s="60">
        <f t="shared" si="13"/>
        <v>0</v>
      </c>
      <c r="AE28" s="102"/>
      <c r="AF28" s="98"/>
    </row>
    <row r="29" s="51" customFormat="1" ht="29" customHeight="1" spans="1:32">
      <c r="A29" s="30" t="s">
        <v>108</v>
      </c>
      <c r="B29" s="36" t="s">
        <v>109</v>
      </c>
      <c r="C29" s="31" t="s">
        <v>32</v>
      </c>
      <c r="D29" s="36" t="s">
        <v>110</v>
      </c>
      <c r="E29" s="36" t="s">
        <v>111</v>
      </c>
      <c r="F29" s="36" t="s">
        <v>35</v>
      </c>
      <c r="G29" s="59"/>
      <c r="H29" s="60">
        <f t="shared" si="3"/>
        <v>77.3</v>
      </c>
      <c r="I29" s="60">
        <f t="shared" si="4"/>
        <v>72</v>
      </c>
      <c r="J29" s="60">
        <f t="shared" si="5"/>
        <v>5.3</v>
      </c>
      <c r="K29" s="60">
        <f t="shared" si="6"/>
        <v>0</v>
      </c>
      <c r="L29" s="60">
        <f t="shared" si="7"/>
        <v>5.3</v>
      </c>
      <c r="M29" s="34">
        <f t="shared" si="8"/>
        <v>77.3</v>
      </c>
      <c r="N29" s="46">
        <v>77.3</v>
      </c>
      <c r="O29" s="62"/>
      <c r="P29" s="62"/>
      <c r="Q29" s="62"/>
      <c r="R29" s="78">
        <f t="shared" si="9"/>
        <v>72</v>
      </c>
      <c r="S29" s="46">
        <v>72</v>
      </c>
      <c r="T29" s="62"/>
      <c r="U29" s="35"/>
      <c r="V29" s="81"/>
      <c r="W29" s="34">
        <f t="shared" si="10"/>
        <v>5.3</v>
      </c>
      <c r="X29" s="60">
        <f t="shared" ref="X29:AA29" si="34">N29-S29</f>
        <v>5.3</v>
      </c>
      <c r="Y29" s="60">
        <f t="shared" si="34"/>
        <v>0</v>
      </c>
      <c r="Z29" s="60">
        <f t="shared" si="34"/>
        <v>0</v>
      </c>
      <c r="AA29" s="60">
        <f t="shared" si="34"/>
        <v>0</v>
      </c>
      <c r="AB29" s="60">
        <f t="shared" si="12"/>
        <v>5.3</v>
      </c>
      <c r="AC29" s="101"/>
      <c r="AD29" s="60">
        <f t="shared" si="13"/>
        <v>5.3</v>
      </c>
      <c r="AE29" s="100"/>
      <c r="AF29" s="98"/>
    </row>
    <row r="30" s="53" customFormat="1" ht="29" customHeight="1" spans="1:31">
      <c r="A30" s="30" t="s">
        <v>112</v>
      </c>
      <c r="B30" s="36" t="s">
        <v>109</v>
      </c>
      <c r="C30" s="31" t="s">
        <v>32</v>
      </c>
      <c r="D30" s="36" t="s">
        <v>113</v>
      </c>
      <c r="E30" s="36" t="s">
        <v>114</v>
      </c>
      <c r="F30" s="36" t="s">
        <v>71</v>
      </c>
      <c r="G30" s="59"/>
      <c r="H30" s="60">
        <f t="shared" si="3"/>
        <v>2.15</v>
      </c>
      <c r="I30" s="60">
        <f t="shared" si="4"/>
        <v>2.15</v>
      </c>
      <c r="J30" s="60">
        <f t="shared" si="5"/>
        <v>0</v>
      </c>
      <c r="K30" s="60">
        <f t="shared" si="6"/>
        <v>0</v>
      </c>
      <c r="L30" s="60">
        <f t="shared" si="7"/>
        <v>0</v>
      </c>
      <c r="M30" s="34">
        <f t="shared" si="8"/>
        <v>2.15</v>
      </c>
      <c r="N30" s="46">
        <v>2.15</v>
      </c>
      <c r="O30" s="45"/>
      <c r="P30" s="45"/>
      <c r="Q30" s="45"/>
      <c r="R30" s="78">
        <f t="shared" si="9"/>
        <v>2.15</v>
      </c>
      <c r="S30" s="46">
        <v>2.15</v>
      </c>
      <c r="T30" s="45"/>
      <c r="U30" s="35"/>
      <c r="V30" s="47"/>
      <c r="W30" s="34">
        <f t="shared" si="10"/>
        <v>0</v>
      </c>
      <c r="X30" s="60">
        <f t="shared" ref="X30:AA30" si="35">N30-S30</f>
        <v>0</v>
      </c>
      <c r="Y30" s="60">
        <f t="shared" si="35"/>
        <v>0</v>
      </c>
      <c r="Z30" s="60">
        <f t="shared" si="35"/>
        <v>0</v>
      </c>
      <c r="AA30" s="60">
        <f t="shared" si="35"/>
        <v>0</v>
      </c>
      <c r="AB30" s="60">
        <f t="shared" si="12"/>
        <v>0</v>
      </c>
      <c r="AC30" s="103"/>
      <c r="AD30" s="60">
        <f t="shared" si="13"/>
        <v>0</v>
      </c>
      <c r="AE30" s="104"/>
    </row>
    <row r="31" s="53" customFormat="1" ht="29" customHeight="1" spans="1:32">
      <c r="A31" s="30" t="s">
        <v>115</v>
      </c>
      <c r="B31" s="36" t="s">
        <v>116</v>
      </c>
      <c r="C31" s="31" t="s">
        <v>32</v>
      </c>
      <c r="D31" s="36" t="s">
        <v>117</v>
      </c>
      <c r="E31" s="36" t="s">
        <v>118</v>
      </c>
      <c r="F31" s="36" t="s">
        <v>35</v>
      </c>
      <c r="G31" s="59"/>
      <c r="H31" s="60">
        <f t="shared" si="3"/>
        <v>80</v>
      </c>
      <c r="I31" s="60">
        <f t="shared" si="4"/>
        <v>73</v>
      </c>
      <c r="J31" s="60">
        <f t="shared" si="5"/>
        <v>7</v>
      </c>
      <c r="K31" s="60">
        <f t="shared" si="6"/>
        <v>0</v>
      </c>
      <c r="L31" s="60">
        <f t="shared" si="7"/>
        <v>7</v>
      </c>
      <c r="M31" s="34">
        <f t="shared" si="8"/>
        <v>80</v>
      </c>
      <c r="N31" s="46">
        <v>80</v>
      </c>
      <c r="O31" s="45"/>
      <c r="P31" s="45"/>
      <c r="Q31" s="45"/>
      <c r="R31" s="78">
        <f t="shared" si="9"/>
        <v>73</v>
      </c>
      <c r="S31" s="46">
        <v>73</v>
      </c>
      <c r="T31" s="45"/>
      <c r="U31" s="35"/>
      <c r="V31" s="47"/>
      <c r="W31" s="34">
        <f t="shared" si="10"/>
        <v>7</v>
      </c>
      <c r="X31" s="60">
        <f t="shared" ref="X31:AA31" si="36">N31-S31</f>
        <v>7</v>
      </c>
      <c r="Y31" s="60">
        <f t="shared" si="36"/>
        <v>0</v>
      </c>
      <c r="Z31" s="60">
        <f t="shared" si="36"/>
        <v>0</v>
      </c>
      <c r="AA31" s="60">
        <f t="shared" si="36"/>
        <v>0</v>
      </c>
      <c r="AB31" s="60">
        <f t="shared" si="12"/>
        <v>7</v>
      </c>
      <c r="AC31" s="103"/>
      <c r="AD31" s="34">
        <f t="shared" si="13"/>
        <v>7</v>
      </c>
      <c r="AE31" s="105"/>
      <c r="AF31" s="106"/>
    </row>
    <row r="32" s="53" customFormat="1" ht="29" customHeight="1" spans="1:31">
      <c r="A32" s="30" t="s">
        <v>119</v>
      </c>
      <c r="B32" s="36" t="s">
        <v>116</v>
      </c>
      <c r="C32" s="31" t="s">
        <v>32</v>
      </c>
      <c r="D32" s="36" t="s">
        <v>120</v>
      </c>
      <c r="E32" s="36" t="s">
        <v>121</v>
      </c>
      <c r="F32" s="36" t="s">
        <v>71</v>
      </c>
      <c r="G32" s="59"/>
      <c r="H32" s="60">
        <f t="shared" si="3"/>
        <v>30</v>
      </c>
      <c r="I32" s="60">
        <f t="shared" si="4"/>
        <v>30</v>
      </c>
      <c r="J32" s="60">
        <f t="shared" si="5"/>
        <v>0</v>
      </c>
      <c r="K32" s="60">
        <f t="shared" si="6"/>
        <v>0</v>
      </c>
      <c r="L32" s="60">
        <f t="shared" si="7"/>
        <v>0</v>
      </c>
      <c r="M32" s="34">
        <f t="shared" si="8"/>
        <v>30</v>
      </c>
      <c r="N32" s="46">
        <v>30</v>
      </c>
      <c r="O32" s="45"/>
      <c r="P32" s="45"/>
      <c r="Q32" s="45"/>
      <c r="R32" s="78">
        <f t="shared" si="9"/>
        <v>30</v>
      </c>
      <c r="S32" s="46">
        <v>30</v>
      </c>
      <c r="T32" s="45"/>
      <c r="U32" s="35"/>
      <c r="V32" s="47"/>
      <c r="W32" s="34">
        <f t="shared" si="10"/>
        <v>0</v>
      </c>
      <c r="X32" s="60">
        <f t="shared" ref="X32:AA32" si="37">N32-S32</f>
        <v>0</v>
      </c>
      <c r="Y32" s="60">
        <f t="shared" si="37"/>
        <v>0</v>
      </c>
      <c r="Z32" s="60">
        <f t="shared" si="37"/>
        <v>0</v>
      </c>
      <c r="AA32" s="60">
        <f t="shared" si="37"/>
        <v>0</v>
      </c>
      <c r="AB32" s="60">
        <f t="shared" si="12"/>
        <v>0</v>
      </c>
      <c r="AC32" s="103"/>
      <c r="AD32" s="60">
        <f t="shared" si="13"/>
        <v>0</v>
      </c>
      <c r="AE32" s="104"/>
    </row>
    <row r="33" s="53" customFormat="1" ht="29" customHeight="1" spans="1:32">
      <c r="A33" s="30" t="s">
        <v>122</v>
      </c>
      <c r="B33" s="36" t="s">
        <v>123</v>
      </c>
      <c r="C33" s="31" t="s">
        <v>32</v>
      </c>
      <c r="D33" s="36" t="s">
        <v>124</v>
      </c>
      <c r="E33" s="36" t="s">
        <v>125</v>
      </c>
      <c r="F33" s="36" t="s">
        <v>35</v>
      </c>
      <c r="G33" s="59"/>
      <c r="H33" s="60">
        <f t="shared" si="3"/>
        <v>86.1</v>
      </c>
      <c r="I33" s="60">
        <f t="shared" si="4"/>
        <v>38.1</v>
      </c>
      <c r="J33" s="60">
        <f t="shared" si="5"/>
        <v>48</v>
      </c>
      <c r="K33" s="60">
        <f t="shared" si="6"/>
        <v>48</v>
      </c>
      <c r="L33" s="60">
        <f t="shared" si="7"/>
        <v>0</v>
      </c>
      <c r="M33" s="34">
        <f t="shared" si="8"/>
        <v>86.1</v>
      </c>
      <c r="N33" s="46">
        <v>86.1</v>
      </c>
      <c r="O33" s="45"/>
      <c r="P33" s="45"/>
      <c r="Q33" s="45"/>
      <c r="R33" s="78">
        <f t="shared" si="9"/>
        <v>38.1</v>
      </c>
      <c r="S33" s="46">
        <v>38.1</v>
      </c>
      <c r="T33" s="45"/>
      <c r="U33" s="35"/>
      <c r="V33" s="47"/>
      <c r="W33" s="34">
        <f t="shared" si="10"/>
        <v>48</v>
      </c>
      <c r="X33" s="60">
        <f t="shared" ref="X33:AA33" si="38">N33-S33</f>
        <v>48</v>
      </c>
      <c r="Y33" s="60">
        <f t="shared" si="38"/>
        <v>0</v>
      </c>
      <c r="Z33" s="60">
        <f t="shared" si="38"/>
        <v>0</v>
      </c>
      <c r="AA33" s="60">
        <f t="shared" si="38"/>
        <v>0</v>
      </c>
      <c r="AB33" s="60">
        <f t="shared" si="12"/>
        <v>48</v>
      </c>
      <c r="AC33" s="103">
        <v>48</v>
      </c>
      <c r="AD33" s="60">
        <f t="shared" si="13"/>
        <v>0</v>
      </c>
      <c r="AE33" s="98" t="s">
        <v>36</v>
      </c>
      <c r="AF33" s="98" t="s">
        <v>36</v>
      </c>
    </row>
    <row r="34" s="53" customFormat="1" ht="29" customHeight="1" spans="1:32">
      <c r="A34" s="30" t="s">
        <v>126</v>
      </c>
      <c r="B34" s="36" t="s">
        <v>123</v>
      </c>
      <c r="C34" s="31" t="s">
        <v>32</v>
      </c>
      <c r="D34" s="36" t="s">
        <v>127</v>
      </c>
      <c r="E34" s="36" t="s">
        <v>128</v>
      </c>
      <c r="F34" s="36" t="s">
        <v>35</v>
      </c>
      <c r="G34" s="59"/>
      <c r="H34" s="60">
        <f t="shared" si="3"/>
        <v>4.65</v>
      </c>
      <c r="I34" s="60">
        <f t="shared" si="4"/>
        <v>3.0783</v>
      </c>
      <c r="J34" s="60">
        <f t="shared" si="5"/>
        <v>1.5717</v>
      </c>
      <c r="K34" s="60">
        <f t="shared" si="6"/>
        <v>1.5717</v>
      </c>
      <c r="L34" s="60">
        <f t="shared" si="7"/>
        <v>0</v>
      </c>
      <c r="M34" s="34">
        <f t="shared" si="8"/>
        <v>4.65</v>
      </c>
      <c r="N34" s="46">
        <v>4.65</v>
      </c>
      <c r="O34" s="45"/>
      <c r="P34" s="45"/>
      <c r="Q34" s="45"/>
      <c r="R34" s="78">
        <f t="shared" si="9"/>
        <v>3.0783</v>
      </c>
      <c r="S34" s="46">
        <v>3.0783</v>
      </c>
      <c r="T34" s="45"/>
      <c r="U34" s="35"/>
      <c r="V34" s="47"/>
      <c r="W34" s="34">
        <f t="shared" si="10"/>
        <v>1.5717</v>
      </c>
      <c r="X34" s="60">
        <f t="shared" ref="X34:AA34" si="39">N34-S34</f>
        <v>1.5717</v>
      </c>
      <c r="Y34" s="60">
        <f t="shared" si="39"/>
        <v>0</v>
      </c>
      <c r="Z34" s="60">
        <f t="shared" si="39"/>
        <v>0</v>
      </c>
      <c r="AA34" s="60">
        <f t="shared" si="39"/>
        <v>0</v>
      </c>
      <c r="AB34" s="60">
        <f t="shared" si="12"/>
        <v>1.5717</v>
      </c>
      <c r="AC34" s="103">
        <v>1.5717</v>
      </c>
      <c r="AD34" s="60">
        <f t="shared" si="13"/>
        <v>0</v>
      </c>
      <c r="AE34" s="98" t="s">
        <v>36</v>
      </c>
      <c r="AF34" s="98" t="s">
        <v>36</v>
      </c>
    </row>
    <row r="35" s="53" customFormat="1" ht="29" customHeight="1" spans="1:31">
      <c r="A35" s="30" t="s">
        <v>129</v>
      </c>
      <c r="B35" s="36" t="s">
        <v>123</v>
      </c>
      <c r="C35" s="31" t="s">
        <v>32</v>
      </c>
      <c r="D35" s="36" t="s">
        <v>130</v>
      </c>
      <c r="E35" s="36" t="s">
        <v>131</v>
      </c>
      <c r="F35" s="36" t="s">
        <v>71</v>
      </c>
      <c r="G35" s="59"/>
      <c r="H35" s="60">
        <f t="shared" si="3"/>
        <v>6.5</v>
      </c>
      <c r="I35" s="60">
        <f t="shared" si="4"/>
        <v>6.5</v>
      </c>
      <c r="J35" s="60">
        <f t="shared" si="5"/>
        <v>0</v>
      </c>
      <c r="K35" s="60">
        <f t="shared" si="6"/>
        <v>0</v>
      </c>
      <c r="L35" s="60">
        <f t="shared" si="7"/>
        <v>0</v>
      </c>
      <c r="M35" s="34">
        <f t="shared" si="8"/>
        <v>6.5</v>
      </c>
      <c r="N35" s="46">
        <v>6.5</v>
      </c>
      <c r="O35" s="45"/>
      <c r="P35" s="45"/>
      <c r="Q35" s="45"/>
      <c r="R35" s="78">
        <f t="shared" si="9"/>
        <v>6.5</v>
      </c>
      <c r="S35" s="46">
        <v>6.5</v>
      </c>
      <c r="T35" s="45"/>
      <c r="U35" s="35"/>
      <c r="V35" s="47"/>
      <c r="W35" s="34">
        <f t="shared" si="10"/>
        <v>0</v>
      </c>
      <c r="X35" s="60">
        <f t="shared" ref="X35:AA35" si="40">N35-S35</f>
        <v>0</v>
      </c>
      <c r="Y35" s="60">
        <f t="shared" si="40"/>
        <v>0</v>
      </c>
      <c r="Z35" s="60">
        <f t="shared" si="40"/>
        <v>0</v>
      </c>
      <c r="AA35" s="60">
        <f t="shared" si="40"/>
        <v>0</v>
      </c>
      <c r="AB35" s="60">
        <f t="shared" si="12"/>
        <v>0</v>
      </c>
      <c r="AC35" s="103"/>
      <c r="AD35" s="60">
        <f t="shared" si="13"/>
        <v>0</v>
      </c>
      <c r="AE35" s="104"/>
    </row>
    <row r="36" s="53" customFormat="1" ht="29" customHeight="1" spans="1:31">
      <c r="A36" s="30" t="s">
        <v>132</v>
      </c>
      <c r="B36" s="36" t="s">
        <v>65</v>
      </c>
      <c r="C36" s="31" t="s">
        <v>32</v>
      </c>
      <c r="D36" s="36" t="s">
        <v>133</v>
      </c>
      <c r="E36" s="36" t="s">
        <v>128</v>
      </c>
      <c r="F36" s="36" t="s">
        <v>35</v>
      </c>
      <c r="G36" s="59"/>
      <c r="H36" s="60">
        <f t="shared" si="3"/>
        <v>3.2</v>
      </c>
      <c r="I36" s="60">
        <f t="shared" si="4"/>
        <v>3.2</v>
      </c>
      <c r="J36" s="60">
        <f t="shared" si="5"/>
        <v>0</v>
      </c>
      <c r="K36" s="60">
        <f t="shared" si="6"/>
        <v>0</v>
      </c>
      <c r="L36" s="60">
        <f t="shared" si="7"/>
        <v>0</v>
      </c>
      <c r="M36" s="34">
        <f t="shared" si="8"/>
        <v>3.2</v>
      </c>
      <c r="N36" s="46">
        <v>3.2</v>
      </c>
      <c r="O36" s="45"/>
      <c r="P36" s="45"/>
      <c r="Q36" s="45"/>
      <c r="R36" s="78">
        <f t="shared" si="9"/>
        <v>3.2</v>
      </c>
      <c r="S36" s="46">
        <v>3.2</v>
      </c>
      <c r="T36" s="45"/>
      <c r="U36" s="35"/>
      <c r="V36" s="47"/>
      <c r="W36" s="34">
        <f t="shared" si="10"/>
        <v>0</v>
      </c>
      <c r="X36" s="60">
        <f t="shared" ref="X36:AA36" si="41">N36-S36</f>
        <v>0</v>
      </c>
      <c r="Y36" s="60">
        <f t="shared" si="41"/>
        <v>0</v>
      </c>
      <c r="Z36" s="60">
        <f t="shared" si="41"/>
        <v>0</v>
      </c>
      <c r="AA36" s="60">
        <f t="shared" si="41"/>
        <v>0</v>
      </c>
      <c r="AB36" s="60">
        <f t="shared" si="12"/>
        <v>0</v>
      </c>
      <c r="AC36" s="103"/>
      <c r="AD36" s="60">
        <f t="shared" si="13"/>
        <v>0</v>
      </c>
      <c r="AE36" s="104"/>
    </row>
    <row r="37" s="53" customFormat="1" ht="29" customHeight="1" spans="1:32">
      <c r="A37" s="30" t="s">
        <v>134</v>
      </c>
      <c r="B37" s="36" t="s">
        <v>65</v>
      </c>
      <c r="C37" s="31" t="s">
        <v>32</v>
      </c>
      <c r="D37" s="36" t="s">
        <v>135</v>
      </c>
      <c r="E37" s="36" t="s">
        <v>136</v>
      </c>
      <c r="F37" s="36" t="s">
        <v>35</v>
      </c>
      <c r="G37" s="59"/>
      <c r="H37" s="60">
        <f t="shared" si="3"/>
        <v>15</v>
      </c>
      <c r="I37" s="60">
        <f t="shared" si="4"/>
        <v>15</v>
      </c>
      <c r="J37" s="60">
        <f t="shared" si="5"/>
        <v>0</v>
      </c>
      <c r="K37" s="60">
        <f t="shared" si="6"/>
        <v>0</v>
      </c>
      <c r="L37" s="60">
        <f t="shared" si="7"/>
        <v>0</v>
      </c>
      <c r="M37" s="34">
        <f t="shared" si="8"/>
        <v>15</v>
      </c>
      <c r="N37" s="46">
        <v>15</v>
      </c>
      <c r="O37" s="45"/>
      <c r="P37" s="45"/>
      <c r="Q37" s="45"/>
      <c r="R37" s="78">
        <f t="shared" si="9"/>
        <v>15</v>
      </c>
      <c r="S37" s="46">
        <v>15</v>
      </c>
      <c r="T37" s="45"/>
      <c r="U37" s="35"/>
      <c r="V37" s="47"/>
      <c r="W37" s="34">
        <f t="shared" si="10"/>
        <v>0</v>
      </c>
      <c r="X37" s="60">
        <f t="shared" ref="X37:AA37" si="42">N37-S37</f>
        <v>0</v>
      </c>
      <c r="Y37" s="60">
        <f t="shared" si="42"/>
        <v>0</v>
      </c>
      <c r="Z37" s="60">
        <f t="shared" si="42"/>
        <v>0</v>
      </c>
      <c r="AA37" s="60">
        <f t="shared" si="42"/>
        <v>0</v>
      </c>
      <c r="AB37" s="60">
        <f t="shared" si="12"/>
        <v>0</v>
      </c>
      <c r="AC37" s="103"/>
      <c r="AD37" s="60">
        <f t="shared" si="13"/>
        <v>0</v>
      </c>
      <c r="AE37" s="104"/>
      <c r="AF37" s="98"/>
    </row>
    <row r="38" s="53" customFormat="1" ht="29" customHeight="1" spans="1:32">
      <c r="A38" s="30" t="s">
        <v>137</v>
      </c>
      <c r="B38" s="36" t="s">
        <v>138</v>
      </c>
      <c r="C38" s="31" t="s">
        <v>32</v>
      </c>
      <c r="D38" s="36" t="s">
        <v>139</v>
      </c>
      <c r="E38" s="36" t="s">
        <v>140</v>
      </c>
      <c r="F38" s="36" t="s">
        <v>35</v>
      </c>
      <c r="G38" s="59"/>
      <c r="H38" s="60">
        <f t="shared" si="3"/>
        <v>25</v>
      </c>
      <c r="I38" s="60">
        <f t="shared" si="4"/>
        <v>25</v>
      </c>
      <c r="J38" s="60">
        <f t="shared" si="5"/>
        <v>0</v>
      </c>
      <c r="K38" s="60">
        <f t="shared" si="6"/>
        <v>0</v>
      </c>
      <c r="L38" s="60">
        <f t="shared" si="7"/>
        <v>0</v>
      </c>
      <c r="M38" s="34">
        <f t="shared" si="8"/>
        <v>25</v>
      </c>
      <c r="N38" s="46">
        <v>25</v>
      </c>
      <c r="O38" s="45"/>
      <c r="P38" s="45"/>
      <c r="Q38" s="45"/>
      <c r="R38" s="78">
        <f t="shared" si="9"/>
        <v>25</v>
      </c>
      <c r="S38" s="46">
        <v>25</v>
      </c>
      <c r="T38" s="45"/>
      <c r="U38" s="35"/>
      <c r="V38" s="47"/>
      <c r="W38" s="34">
        <f t="shared" si="10"/>
        <v>0</v>
      </c>
      <c r="X38" s="60">
        <f t="shared" ref="X38:AA38" si="43">N38-S38</f>
        <v>0</v>
      </c>
      <c r="Y38" s="60">
        <f t="shared" si="43"/>
        <v>0</v>
      </c>
      <c r="Z38" s="60">
        <f t="shared" si="43"/>
        <v>0</v>
      </c>
      <c r="AA38" s="60">
        <f t="shared" si="43"/>
        <v>0</v>
      </c>
      <c r="AB38" s="60">
        <f t="shared" si="12"/>
        <v>0</v>
      </c>
      <c r="AC38" s="103"/>
      <c r="AD38" s="60">
        <f t="shared" si="13"/>
        <v>0</v>
      </c>
      <c r="AE38" s="104"/>
      <c r="AF38" s="98"/>
    </row>
    <row r="39" s="53" customFormat="1" ht="29" customHeight="1" spans="1:31">
      <c r="A39" s="30" t="s">
        <v>141</v>
      </c>
      <c r="B39" s="36" t="s">
        <v>46</v>
      </c>
      <c r="C39" s="31" t="s">
        <v>32</v>
      </c>
      <c r="D39" s="36" t="s">
        <v>142</v>
      </c>
      <c r="E39" s="36" t="s">
        <v>143</v>
      </c>
      <c r="F39" s="36" t="s">
        <v>71</v>
      </c>
      <c r="G39" s="59"/>
      <c r="H39" s="60">
        <f t="shared" si="3"/>
        <v>62.6722</v>
      </c>
      <c r="I39" s="60">
        <f t="shared" si="4"/>
        <v>62.6722</v>
      </c>
      <c r="J39" s="60">
        <f t="shared" si="5"/>
        <v>0</v>
      </c>
      <c r="K39" s="60">
        <f t="shared" si="6"/>
        <v>0</v>
      </c>
      <c r="L39" s="60">
        <f t="shared" si="7"/>
        <v>0</v>
      </c>
      <c r="M39" s="34">
        <f t="shared" si="8"/>
        <v>62.6722</v>
      </c>
      <c r="N39" s="46">
        <v>62.6722</v>
      </c>
      <c r="O39" s="45"/>
      <c r="P39" s="45"/>
      <c r="Q39" s="45"/>
      <c r="R39" s="78">
        <f t="shared" si="9"/>
        <v>62.6722</v>
      </c>
      <c r="S39" s="46">
        <v>62.6722</v>
      </c>
      <c r="T39" s="45"/>
      <c r="U39" s="35"/>
      <c r="V39" s="47"/>
      <c r="W39" s="34">
        <f t="shared" si="10"/>
        <v>0</v>
      </c>
      <c r="X39" s="60">
        <f t="shared" ref="X39:AA39" si="44">N39-S39</f>
        <v>0</v>
      </c>
      <c r="Y39" s="60">
        <f t="shared" si="44"/>
        <v>0</v>
      </c>
      <c r="Z39" s="60">
        <f t="shared" si="44"/>
        <v>0</v>
      </c>
      <c r="AA39" s="60">
        <f t="shared" si="44"/>
        <v>0</v>
      </c>
      <c r="AB39" s="60">
        <f t="shared" si="12"/>
        <v>0</v>
      </c>
      <c r="AC39" s="103"/>
      <c r="AD39" s="60">
        <f t="shared" si="13"/>
        <v>0</v>
      </c>
      <c r="AE39" s="104"/>
    </row>
    <row r="40" s="53" customFormat="1" ht="29" customHeight="1" spans="1:32">
      <c r="A40" s="30" t="s">
        <v>144</v>
      </c>
      <c r="B40" s="36" t="s">
        <v>145</v>
      </c>
      <c r="C40" s="31" t="s">
        <v>32</v>
      </c>
      <c r="D40" s="36" t="s">
        <v>146</v>
      </c>
      <c r="E40" s="36" t="s">
        <v>147</v>
      </c>
      <c r="F40" s="36" t="s">
        <v>35</v>
      </c>
      <c r="G40" s="59"/>
      <c r="H40" s="60">
        <f t="shared" si="3"/>
        <v>19</v>
      </c>
      <c r="I40" s="60">
        <f t="shared" si="4"/>
        <v>19</v>
      </c>
      <c r="J40" s="60">
        <f t="shared" si="5"/>
        <v>0</v>
      </c>
      <c r="K40" s="60">
        <f t="shared" si="6"/>
        <v>0</v>
      </c>
      <c r="L40" s="60">
        <f t="shared" si="7"/>
        <v>0</v>
      </c>
      <c r="M40" s="34">
        <f t="shared" si="8"/>
        <v>19</v>
      </c>
      <c r="N40" s="46">
        <v>19</v>
      </c>
      <c r="O40" s="45"/>
      <c r="P40" s="45"/>
      <c r="Q40" s="45"/>
      <c r="R40" s="78">
        <f t="shared" si="9"/>
        <v>19</v>
      </c>
      <c r="S40" s="46">
        <v>19</v>
      </c>
      <c r="T40" s="45"/>
      <c r="U40" s="35"/>
      <c r="V40" s="47"/>
      <c r="W40" s="34">
        <f t="shared" si="10"/>
        <v>0</v>
      </c>
      <c r="X40" s="60">
        <f t="shared" ref="X40:AA40" si="45">N40-S40</f>
        <v>0</v>
      </c>
      <c r="Y40" s="60">
        <f t="shared" si="45"/>
        <v>0</v>
      </c>
      <c r="Z40" s="60">
        <f t="shared" si="45"/>
        <v>0</v>
      </c>
      <c r="AA40" s="60">
        <f t="shared" si="45"/>
        <v>0</v>
      </c>
      <c r="AB40" s="60">
        <f t="shared" si="12"/>
        <v>0</v>
      </c>
      <c r="AC40" s="103"/>
      <c r="AD40" s="60">
        <f t="shared" si="13"/>
        <v>0</v>
      </c>
      <c r="AE40" s="104"/>
      <c r="AF40" s="98"/>
    </row>
    <row r="41" s="53" customFormat="1" ht="29" customHeight="1" spans="1:31">
      <c r="A41" s="30" t="s">
        <v>148</v>
      </c>
      <c r="B41" s="36" t="s">
        <v>42</v>
      </c>
      <c r="C41" s="31" t="s">
        <v>32</v>
      </c>
      <c r="D41" s="36" t="s">
        <v>149</v>
      </c>
      <c r="E41" s="36" t="s">
        <v>150</v>
      </c>
      <c r="F41" s="36" t="s">
        <v>35</v>
      </c>
      <c r="G41" s="59"/>
      <c r="H41" s="60">
        <f t="shared" si="3"/>
        <v>3.5778</v>
      </c>
      <c r="I41" s="60">
        <f t="shared" si="4"/>
        <v>3.5778</v>
      </c>
      <c r="J41" s="60">
        <f t="shared" si="5"/>
        <v>0</v>
      </c>
      <c r="K41" s="60">
        <f t="shared" si="6"/>
        <v>0</v>
      </c>
      <c r="L41" s="60">
        <f t="shared" si="7"/>
        <v>0</v>
      </c>
      <c r="M41" s="34">
        <f t="shared" si="8"/>
        <v>3.5778</v>
      </c>
      <c r="N41" s="46">
        <v>3.5778</v>
      </c>
      <c r="O41" s="45"/>
      <c r="P41" s="45"/>
      <c r="Q41" s="45"/>
      <c r="R41" s="78">
        <f t="shared" si="9"/>
        <v>3.5778</v>
      </c>
      <c r="S41" s="46">
        <v>3.5778</v>
      </c>
      <c r="T41" s="45"/>
      <c r="U41" s="35"/>
      <c r="V41" s="47"/>
      <c r="W41" s="34">
        <f t="shared" si="10"/>
        <v>0</v>
      </c>
      <c r="X41" s="60">
        <f t="shared" ref="X41:AA41" si="46">N41-S41</f>
        <v>0</v>
      </c>
      <c r="Y41" s="60">
        <f t="shared" si="46"/>
        <v>0</v>
      </c>
      <c r="Z41" s="60">
        <f t="shared" si="46"/>
        <v>0</v>
      </c>
      <c r="AA41" s="60">
        <f t="shared" si="46"/>
        <v>0</v>
      </c>
      <c r="AB41" s="60">
        <f t="shared" si="12"/>
        <v>0</v>
      </c>
      <c r="AC41" s="103"/>
      <c r="AD41" s="60">
        <f t="shared" si="13"/>
        <v>0</v>
      </c>
      <c r="AE41" s="104"/>
    </row>
    <row r="42" s="53" customFormat="1" ht="29" customHeight="1" spans="1:31">
      <c r="A42" s="30" t="s">
        <v>151</v>
      </c>
      <c r="B42" s="36" t="s">
        <v>152</v>
      </c>
      <c r="C42" s="31" t="s">
        <v>32</v>
      </c>
      <c r="D42" s="36" t="s">
        <v>153</v>
      </c>
      <c r="E42" s="36" t="s">
        <v>154</v>
      </c>
      <c r="F42" s="36" t="s">
        <v>35</v>
      </c>
      <c r="G42" s="59"/>
      <c r="H42" s="60">
        <f t="shared" si="3"/>
        <v>400</v>
      </c>
      <c r="I42" s="60">
        <f t="shared" si="4"/>
        <v>400</v>
      </c>
      <c r="J42" s="60">
        <f t="shared" si="5"/>
        <v>0</v>
      </c>
      <c r="K42" s="60">
        <f t="shared" si="6"/>
        <v>0</v>
      </c>
      <c r="L42" s="60">
        <f t="shared" si="7"/>
        <v>0</v>
      </c>
      <c r="M42" s="34">
        <f t="shared" si="8"/>
        <v>400</v>
      </c>
      <c r="N42" s="46">
        <v>400</v>
      </c>
      <c r="O42" s="45"/>
      <c r="P42" s="45"/>
      <c r="Q42" s="45"/>
      <c r="R42" s="78">
        <f t="shared" si="9"/>
        <v>400</v>
      </c>
      <c r="S42" s="46">
        <v>400</v>
      </c>
      <c r="T42" s="45"/>
      <c r="U42" s="35"/>
      <c r="V42" s="47"/>
      <c r="W42" s="34">
        <f t="shared" si="10"/>
        <v>0</v>
      </c>
      <c r="X42" s="60">
        <f t="shared" ref="X42:AA42" si="47">N42-S42</f>
        <v>0</v>
      </c>
      <c r="Y42" s="60">
        <f t="shared" si="47"/>
        <v>0</v>
      </c>
      <c r="Z42" s="60">
        <f t="shared" si="47"/>
        <v>0</v>
      </c>
      <c r="AA42" s="60">
        <f t="shared" si="47"/>
        <v>0</v>
      </c>
      <c r="AB42" s="60">
        <f t="shared" si="12"/>
        <v>0</v>
      </c>
      <c r="AC42" s="103"/>
      <c r="AD42" s="60">
        <f t="shared" si="13"/>
        <v>0</v>
      </c>
      <c r="AE42" s="104"/>
    </row>
    <row r="43" s="53" customFormat="1" ht="29" customHeight="1" spans="1:31">
      <c r="A43" s="30" t="s">
        <v>155</v>
      </c>
      <c r="B43" s="36" t="s">
        <v>156</v>
      </c>
      <c r="C43" s="31" t="s">
        <v>32</v>
      </c>
      <c r="D43" s="36" t="s">
        <v>157</v>
      </c>
      <c r="E43" s="36" t="s">
        <v>158</v>
      </c>
      <c r="F43" s="36" t="s">
        <v>53</v>
      </c>
      <c r="G43" s="59"/>
      <c r="H43" s="60">
        <f t="shared" si="3"/>
        <v>20</v>
      </c>
      <c r="I43" s="60">
        <f t="shared" si="4"/>
        <v>20</v>
      </c>
      <c r="J43" s="60">
        <f t="shared" si="5"/>
        <v>0</v>
      </c>
      <c r="K43" s="60">
        <f t="shared" si="6"/>
        <v>0</v>
      </c>
      <c r="L43" s="60">
        <f t="shared" si="7"/>
        <v>0</v>
      </c>
      <c r="M43" s="34">
        <f t="shared" si="8"/>
        <v>20</v>
      </c>
      <c r="N43" s="46">
        <v>20</v>
      </c>
      <c r="O43" s="45"/>
      <c r="P43" s="45"/>
      <c r="Q43" s="45"/>
      <c r="R43" s="78">
        <f t="shared" si="9"/>
        <v>20</v>
      </c>
      <c r="S43" s="46">
        <v>20</v>
      </c>
      <c r="T43" s="45"/>
      <c r="U43" s="35"/>
      <c r="V43" s="47"/>
      <c r="W43" s="34">
        <f t="shared" si="10"/>
        <v>0</v>
      </c>
      <c r="X43" s="60">
        <f t="shared" ref="X43:AA43" si="48">N43-S43</f>
        <v>0</v>
      </c>
      <c r="Y43" s="60">
        <f t="shared" si="48"/>
        <v>0</v>
      </c>
      <c r="Z43" s="60">
        <f t="shared" si="48"/>
        <v>0</v>
      </c>
      <c r="AA43" s="60">
        <f t="shared" si="48"/>
        <v>0</v>
      </c>
      <c r="AB43" s="60">
        <f t="shared" si="12"/>
        <v>0</v>
      </c>
      <c r="AC43" s="103"/>
      <c r="AD43" s="60">
        <f t="shared" si="13"/>
        <v>0</v>
      </c>
      <c r="AE43" s="104"/>
    </row>
    <row r="44" s="53" customFormat="1" ht="29" customHeight="1" spans="1:32">
      <c r="A44" s="30" t="s">
        <v>159</v>
      </c>
      <c r="B44" s="36" t="s">
        <v>145</v>
      </c>
      <c r="C44" s="31" t="s">
        <v>32</v>
      </c>
      <c r="D44" s="36" t="s">
        <v>160</v>
      </c>
      <c r="E44" s="36" t="s">
        <v>161</v>
      </c>
      <c r="F44" s="36" t="s">
        <v>53</v>
      </c>
      <c r="G44" s="59"/>
      <c r="H44" s="60">
        <f t="shared" si="3"/>
        <v>56.8488</v>
      </c>
      <c r="I44" s="60">
        <f t="shared" si="4"/>
        <v>56.2</v>
      </c>
      <c r="J44" s="60">
        <f t="shared" si="5"/>
        <v>0.648799999999994</v>
      </c>
      <c r="K44" s="60">
        <f t="shared" si="6"/>
        <v>0.6488</v>
      </c>
      <c r="L44" s="60">
        <f t="shared" si="7"/>
        <v>-5.77315972805081e-15</v>
      </c>
      <c r="M44" s="34">
        <f t="shared" si="8"/>
        <v>56.8488</v>
      </c>
      <c r="N44" s="46">
        <v>56.8488</v>
      </c>
      <c r="O44" s="45"/>
      <c r="P44" s="45"/>
      <c r="Q44" s="45"/>
      <c r="R44" s="78">
        <f t="shared" si="9"/>
        <v>56.2</v>
      </c>
      <c r="S44" s="46">
        <v>56.2</v>
      </c>
      <c r="T44" s="45"/>
      <c r="U44" s="35"/>
      <c r="V44" s="47"/>
      <c r="W44" s="34">
        <f t="shared" si="10"/>
        <v>0.6488</v>
      </c>
      <c r="X44" s="60">
        <v>0.6488</v>
      </c>
      <c r="Y44" s="60">
        <f t="shared" ref="X44:AA44" si="49">O44-T44</f>
        <v>0</v>
      </c>
      <c r="Z44" s="60">
        <f t="shared" si="49"/>
        <v>0</v>
      </c>
      <c r="AA44" s="60">
        <f t="shared" si="49"/>
        <v>0</v>
      </c>
      <c r="AB44" s="60">
        <f t="shared" si="12"/>
        <v>0.648799999999994</v>
      </c>
      <c r="AC44" s="103">
        <v>0.6488</v>
      </c>
      <c r="AD44" s="60">
        <f t="shared" si="13"/>
        <v>-5.77315972805081e-15</v>
      </c>
      <c r="AE44" s="98" t="s">
        <v>36</v>
      </c>
      <c r="AF44" s="98" t="s">
        <v>36</v>
      </c>
    </row>
    <row r="45" s="53" customFormat="1" ht="29" customHeight="1" spans="1:31">
      <c r="A45" s="30" t="s">
        <v>162</v>
      </c>
      <c r="B45" s="36" t="s">
        <v>123</v>
      </c>
      <c r="C45" s="31" t="s">
        <v>32</v>
      </c>
      <c r="D45" s="36" t="s">
        <v>163</v>
      </c>
      <c r="E45" s="36" t="s">
        <v>164</v>
      </c>
      <c r="F45" s="36" t="s">
        <v>35</v>
      </c>
      <c r="G45" s="59"/>
      <c r="H45" s="60">
        <f t="shared" si="3"/>
        <v>40</v>
      </c>
      <c r="I45" s="60">
        <f t="shared" si="4"/>
        <v>40</v>
      </c>
      <c r="J45" s="60">
        <f t="shared" si="5"/>
        <v>0</v>
      </c>
      <c r="K45" s="60">
        <f t="shared" si="6"/>
        <v>0</v>
      </c>
      <c r="L45" s="60">
        <f t="shared" si="7"/>
        <v>0</v>
      </c>
      <c r="M45" s="34">
        <f t="shared" si="8"/>
        <v>40</v>
      </c>
      <c r="N45" s="46">
        <v>40</v>
      </c>
      <c r="O45" s="45"/>
      <c r="P45" s="45"/>
      <c r="Q45" s="45"/>
      <c r="R45" s="78">
        <f t="shared" si="9"/>
        <v>40</v>
      </c>
      <c r="S45" s="46">
        <v>40</v>
      </c>
      <c r="T45" s="45"/>
      <c r="U45" s="35"/>
      <c r="V45" s="47"/>
      <c r="W45" s="34">
        <f t="shared" si="10"/>
        <v>0</v>
      </c>
      <c r="X45" s="60">
        <f t="shared" ref="X45:AA45" si="50">N45-S45</f>
        <v>0</v>
      </c>
      <c r="Y45" s="60">
        <f t="shared" si="50"/>
        <v>0</v>
      </c>
      <c r="Z45" s="60">
        <f t="shared" si="50"/>
        <v>0</v>
      </c>
      <c r="AA45" s="60">
        <f t="shared" si="50"/>
        <v>0</v>
      </c>
      <c r="AB45" s="60">
        <f t="shared" si="12"/>
        <v>0</v>
      </c>
      <c r="AC45" s="103"/>
      <c r="AD45" s="60">
        <f t="shared" si="13"/>
        <v>0</v>
      </c>
      <c r="AE45" s="104"/>
    </row>
    <row r="46" s="53" customFormat="1" ht="29" customHeight="1" spans="1:31">
      <c r="A46" s="30" t="s">
        <v>165</v>
      </c>
      <c r="B46" s="36" t="s">
        <v>95</v>
      </c>
      <c r="C46" s="31" t="s">
        <v>32</v>
      </c>
      <c r="D46" s="36" t="s">
        <v>166</v>
      </c>
      <c r="E46" s="36" t="s">
        <v>167</v>
      </c>
      <c r="F46" s="36" t="s">
        <v>71</v>
      </c>
      <c r="G46" s="59"/>
      <c r="H46" s="60">
        <f t="shared" si="3"/>
        <v>50</v>
      </c>
      <c r="I46" s="60">
        <f t="shared" si="4"/>
        <v>50</v>
      </c>
      <c r="J46" s="60">
        <f t="shared" si="5"/>
        <v>0</v>
      </c>
      <c r="K46" s="60">
        <f t="shared" si="6"/>
        <v>0</v>
      </c>
      <c r="L46" s="60">
        <f t="shared" si="7"/>
        <v>0</v>
      </c>
      <c r="M46" s="34">
        <f t="shared" si="8"/>
        <v>50</v>
      </c>
      <c r="N46" s="46">
        <v>50</v>
      </c>
      <c r="O46" s="45"/>
      <c r="P46" s="45"/>
      <c r="Q46" s="45"/>
      <c r="R46" s="78">
        <f t="shared" si="9"/>
        <v>50</v>
      </c>
      <c r="S46" s="46">
        <v>50</v>
      </c>
      <c r="T46" s="45"/>
      <c r="U46" s="35"/>
      <c r="V46" s="47"/>
      <c r="W46" s="34">
        <f t="shared" si="10"/>
        <v>0</v>
      </c>
      <c r="X46" s="60">
        <f t="shared" ref="X46:AA46" si="51">N46-S46</f>
        <v>0</v>
      </c>
      <c r="Y46" s="60">
        <f t="shared" si="51"/>
        <v>0</v>
      </c>
      <c r="Z46" s="60">
        <f t="shared" si="51"/>
        <v>0</v>
      </c>
      <c r="AA46" s="60">
        <f t="shared" si="51"/>
        <v>0</v>
      </c>
      <c r="AB46" s="60">
        <f t="shared" si="12"/>
        <v>0</v>
      </c>
      <c r="AC46" s="103"/>
      <c r="AD46" s="60">
        <f t="shared" si="13"/>
        <v>0</v>
      </c>
      <c r="AE46" s="104"/>
    </row>
    <row r="47" s="53" customFormat="1" ht="29" customHeight="1" spans="1:31">
      <c r="A47" s="30" t="s">
        <v>168</v>
      </c>
      <c r="B47" s="36" t="s">
        <v>156</v>
      </c>
      <c r="C47" s="31" t="s">
        <v>169</v>
      </c>
      <c r="D47" s="36" t="s">
        <v>170</v>
      </c>
      <c r="E47" s="36" t="s">
        <v>171</v>
      </c>
      <c r="F47" s="36" t="s">
        <v>53</v>
      </c>
      <c r="G47" s="59"/>
      <c r="H47" s="60">
        <f t="shared" si="3"/>
        <v>52</v>
      </c>
      <c r="I47" s="60">
        <f t="shared" si="4"/>
        <v>52</v>
      </c>
      <c r="J47" s="60">
        <f t="shared" si="5"/>
        <v>0</v>
      </c>
      <c r="K47" s="60">
        <f t="shared" si="6"/>
        <v>0</v>
      </c>
      <c r="L47" s="60">
        <f t="shared" si="7"/>
        <v>0</v>
      </c>
      <c r="M47" s="34">
        <f t="shared" si="8"/>
        <v>52</v>
      </c>
      <c r="N47" s="46">
        <v>52</v>
      </c>
      <c r="O47" s="45"/>
      <c r="P47" s="45"/>
      <c r="Q47" s="45"/>
      <c r="R47" s="78">
        <f t="shared" si="9"/>
        <v>52</v>
      </c>
      <c r="S47" s="46">
        <v>52</v>
      </c>
      <c r="T47" s="45"/>
      <c r="U47" s="35"/>
      <c r="V47" s="47"/>
      <c r="W47" s="34">
        <f t="shared" si="10"/>
        <v>0</v>
      </c>
      <c r="X47" s="60">
        <f t="shared" ref="X47:AA47" si="52">N47-S47</f>
        <v>0</v>
      </c>
      <c r="Y47" s="60">
        <f t="shared" si="52"/>
        <v>0</v>
      </c>
      <c r="Z47" s="60">
        <f t="shared" si="52"/>
        <v>0</v>
      </c>
      <c r="AA47" s="60">
        <f t="shared" si="52"/>
        <v>0</v>
      </c>
      <c r="AB47" s="60">
        <f t="shared" si="12"/>
        <v>0</v>
      </c>
      <c r="AC47" s="103"/>
      <c r="AD47" s="60">
        <f t="shared" si="13"/>
        <v>0</v>
      </c>
      <c r="AE47" s="104"/>
    </row>
    <row r="48" s="53" customFormat="1" ht="29" customHeight="1" spans="1:32">
      <c r="A48" s="30" t="s">
        <v>172</v>
      </c>
      <c r="B48" s="36" t="s">
        <v>173</v>
      </c>
      <c r="C48" s="31" t="s">
        <v>174</v>
      </c>
      <c r="D48" s="36" t="s">
        <v>175</v>
      </c>
      <c r="E48" s="36" t="s">
        <v>176</v>
      </c>
      <c r="F48" s="36" t="s">
        <v>53</v>
      </c>
      <c r="G48" s="59"/>
      <c r="H48" s="60">
        <f t="shared" si="3"/>
        <v>830</v>
      </c>
      <c r="I48" s="60">
        <f t="shared" si="4"/>
        <v>830</v>
      </c>
      <c r="J48" s="60">
        <f t="shared" si="5"/>
        <v>0</v>
      </c>
      <c r="K48" s="60">
        <f t="shared" si="6"/>
        <v>0</v>
      </c>
      <c r="L48" s="60">
        <f t="shared" si="7"/>
        <v>0</v>
      </c>
      <c r="M48" s="34">
        <f t="shared" si="8"/>
        <v>830</v>
      </c>
      <c r="N48" s="46">
        <v>830</v>
      </c>
      <c r="O48" s="45"/>
      <c r="P48" s="45"/>
      <c r="Q48" s="45"/>
      <c r="R48" s="78">
        <f t="shared" si="9"/>
        <v>830</v>
      </c>
      <c r="S48" s="46">
        <v>830</v>
      </c>
      <c r="T48" s="45"/>
      <c r="U48" s="35"/>
      <c r="V48" s="47"/>
      <c r="W48" s="34">
        <f t="shared" si="10"/>
        <v>0</v>
      </c>
      <c r="X48" s="60">
        <f t="shared" ref="X48:AA48" si="53">N48-S48</f>
        <v>0</v>
      </c>
      <c r="Y48" s="60">
        <f t="shared" si="53"/>
        <v>0</v>
      </c>
      <c r="Z48" s="60">
        <f t="shared" si="53"/>
        <v>0</v>
      </c>
      <c r="AA48" s="60">
        <f t="shared" si="53"/>
        <v>0</v>
      </c>
      <c r="AB48" s="60">
        <f t="shared" si="12"/>
        <v>0</v>
      </c>
      <c r="AC48" s="103"/>
      <c r="AD48" s="60">
        <f t="shared" si="13"/>
        <v>0</v>
      </c>
      <c r="AE48" s="104"/>
      <c r="AF48" s="98"/>
    </row>
    <row r="49" s="53" customFormat="1" ht="29" customHeight="1" spans="1:31">
      <c r="A49" s="30" t="s">
        <v>177</v>
      </c>
      <c r="B49" s="36" t="s">
        <v>65</v>
      </c>
      <c r="C49" s="31" t="s">
        <v>174</v>
      </c>
      <c r="D49" s="36" t="s">
        <v>178</v>
      </c>
      <c r="E49" s="36" t="s">
        <v>179</v>
      </c>
      <c r="F49" s="36" t="s">
        <v>35</v>
      </c>
      <c r="G49" s="59"/>
      <c r="H49" s="60">
        <f t="shared" si="3"/>
        <v>110</v>
      </c>
      <c r="I49" s="60">
        <f t="shared" si="4"/>
        <v>110</v>
      </c>
      <c r="J49" s="60">
        <f t="shared" si="5"/>
        <v>0</v>
      </c>
      <c r="K49" s="60">
        <f t="shared" si="6"/>
        <v>0</v>
      </c>
      <c r="L49" s="60">
        <f t="shared" si="7"/>
        <v>0</v>
      </c>
      <c r="M49" s="34">
        <f t="shared" si="8"/>
        <v>110</v>
      </c>
      <c r="N49" s="46">
        <v>110</v>
      </c>
      <c r="O49" s="45"/>
      <c r="P49" s="45"/>
      <c r="Q49" s="45"/>
      <c r="R49" s="78">
        <f t="shared" si="9"/>
        <v>110</v>
      </c>
      <c r="S49" s="46">
        <v>110</v>
      </c>
      <c r="T49" s="45"/>
      <c r="U49" s="35"/>
      <c r="V49" s="47"/>
      <c r="W49" s="34">
        <f t="shared" si="10"/>
        <v>0</v>
      </c>
      <c r="X49" s="60">
        <f t="shared" ref="X49:AA49" si="54">N49-S49</f>
        <v>0</v>
      </c>
      <c r="Y49" s="60">
        <f t="shared" si="54"/>
        <v>0</v>
      </c>
      <c r="Z49" s="60">
        <f t="shared" si="54"/>
        <v>0</v>
      </c>
      <c r="AA49" s="60">
        <f t="shared" si="54"/>
        <v>0</v>
      </c>
      <c r="AB49" s="60">
        <f t="shared" si="12"/>
        <v>0</v>
      </c>
      <c r="AC49" s="103"/>
      <c r="AD49" s="60">
        <f t="shared" si="13"/>
        <v>0</v>
      </c>
      <c r="AE49" s="104"/>
    </row>
    <row r="50" s="53" customFormat="1" ht="29" customHeight="1" spans="1:32">
      <c r="A50" s="30" t="s">
        <v>180</v>
      </c>
      <c r="B50" s="36" t="s">
        <v>65</v>
      </c>
      <c r="C50" s="31" t="s">
        <v>174</v>
      </c>
      <c r="D50" s="36" t="s">
        <v>181</v>
      </c>
      <c r="E50" s="36" t="s">
        <v>182</v>
      </c>
      <c r="F50" s="36" t="s">
        <v>35</v>
      </c>
      <c r="G50" s="59"/>
      <c r="H50" s="60">
        <f t="shared" si="3"/>
        <v>100</v>
      </c>
      <c r="I50" s="60">
        <f t="shared" si="4"/>
        <v>28.5349</v>
      </c>
      <c r="J50" s="60">
        <f t="shared" si="5"/>
        <v>71.4651</v>
      </c>
      <c r="K50" s="60">
        <f t="shared" si="6"/>
        <v>0</v>
      </c>
      <c r="L50" s="60">
        <f t="shared" si="7"/>
        <v>71.4651</v>
      </c>
      <c r="M50" s="34">
        <f t="shared" si="8"/>
        <v>100</v>
      </c>
      <c r="N50" s="46">
        <v>100</v>
      </c>
      <c r="O50" s="45"/>
      <c r="P50" s="45"/>
      <c r="Q50" s="45"/>
      <c r="R50" s="78">
        <f t="shared" si="9"/>
        <v>28.5349</v>
      </c>
      <c r="S50" s="46">
        <v>28.5349</v>
      </c>
      <c r="T50" s="45"/>
      <c r="U50" s="35"/>
      <c r="V50" s="47"/>
      <c r="W50" s="34">
        <f t="shared" si="10"/>
        <v>71.4651</v>
      </c>
      <c r="X50" s="60">
        <f t="shared" ref="X50:AA50" si="55">N50-S50</f>
        <v>71.4651</v>
      </c>
      <c r="Y50" s="60">
        <f t="shared" si="55"/>
        <v>0</v>
      </c>
      <c r="Z50" s="60">
        <f t="shared" si="55"/>
        <v>0</v>
      </c>
      <c r="AA50" s="60">
        <f t="shared" si="55"/>
        <v>0</v>
      </c>
      <c r="AB50" s="60">
        <f t="shared" si="12"/>
        <v>71.4651</v>
      </c>
      <c r="AC50" s="103"/>
      <c r="AD50" s="60">
        <f t="shared" si="13"/>
        <v>71.4651</v>
      </c>
      <c r="AE50" s="104"/>
      <c r="AF50" s="98"/>
    </row>
    <row r="51" s="53" customFormat="1" ht="29" customHeight="1" spans="1:32">
      <c r="A51" s="30" t="s">
        <v>183</v>
      </c>
      <c r="B51" s="36" t="s">
        <v>152</v>
      </c>
      <c r="C51" s="31" t="s">
        <v>184</v>
      </c>
      <c r="D51" s="36" t="s">
        <v>185</v>
      </c>
      <c r="E51" s="36" t="s">
        <v>186</v>
      </c>
      <c r="F51" s="36" t="s">
        <v>35</v>
      </c>
      <c r="G51" s="59"/>
      <c r="H51" s="60">
        <f t="shared" si="3"/>
        <v>11</v>
      </c>
      <c r="I51" s="60">
        <f t="shared" si="4"/>
        <v>10.456951</v>
      </c>
      <c r="J51" s="60">
        <f t="shared" si="5"/>
        <v>0.543049</v>
      </c>
      <c r="K51" s="60">
        <f t="shared" si="6"/>
        <v>0.543049</v>
      </c>
      <c r="L51" s="60">
        <f t="shared" si="7"/>
        <v>0</v>
      </c>
      <c r="M51" s="34">
        <f t="shared" si="8"/>
        <v>11</v>
      </c>
      <c r="N51" s="46">
        <v>11</v>
      </c>
      <c r="O51" s="45"/>
      <c r="P51" s="45"/>
      <c r="Q51" s="45"/>
      <c r="R51" s="78">
        <f t="shared" si="9"/>
        <v>10.456951</v>
      </c>
      <c r="S51" s="46">
        <v>10.456951</v>
      </c>
      <c r="T51" s="45"/>
      <c r="U51" s="35"/>
      <c r="V51" s="47"/>
      <c r="W51" s="34">
        <f t="shared" si="10"/>
        <v>0.543049</v>
      </c>
      <c r="X51" s="60">
        <f t="shared" ref="X51:AA51" si="56">N51-S51</f>
        <v>0.543049</v>
      </c>
      <c r="Y51" s="60">
        <f t="shared" si="56"/>
        <v>0</v>
      </c>
      <c r="Z51" s="60">
        <f t="shared" si="56"/>
        <v>0</v>
      </c>
      <c r="AA51" s="60">
        <f t="shared" si="56"/>
        <v>0</v>
      </c>
      <c r="AB51" s="60">
        <f t="shared" si="12"/>
        <v>0.543049</v>
      </c>
      <c r="AC51" s="103">
        <v>0.543049</v>
      </c>
      <c r="AD51" s="60">
        <f t="shared" si="13"/>
        <v>0</v>
      </c>
      <c r="AE51" s="98" t="s">
        <v>36</v>
      </c>
      <c r="AF51" s="98" t="s">
        <v>36</v>
      </c>
    </row>
    <row r="52" s="53" customFormat="1" ht="29" customHeight="1" spans="1:31">
      <c r="A52" s="30" t="s">
        <v>187</v>
      </c>
      <c r="B52" s="36" t="s">
        <v>116</v>
      </c>
      <c r="C52" s="31" t="s">
        <v>184</v>
      </c>
      <c r="D52" s="36" t="s">
        <v>188</v>
      </c>
      <c r="E52" s="36" t="s">
        <v>189</v>
      </c>
      <c r="F52" s="36" t="s">
        <v>35</v>
      </c>
      <c r="G52" s="59"/>
      <c r="H52" s="60">
        <f t="shared" si="3"/>
        <v>23</v>
      </c>
      <c r="I52" s="60">
        <f t="shared" si="4"/>
        <v>23</v>
      </c>
      <c r="J52" s="60">
        <f t="shared" si="5"/>
        <v>0</v>
      </c>
      <c r="K52" s="60">
        <f t="shared" si="6"/>
        <v>0</v>
      </c>
      <c r="L52" s="60">
        <f t="shared" si="7"/>
        <v>0</v>
      </c>
      <c r="M52" s="34">
        <f t="shared" si="8"/>
        <v>23</v>
      </c>
      <c r="N52" s="46">
        <v>23</v>
      </c>
      <c r="O52" s="45"/>
      <c r="P52" s="45"/>
      <c r="Q52" s="45"/>
      <c r="R52" s="78">
        <f t="shared" si="9"/>
        <v>23</v>
      </c>
      <c r="S52" s="46">
        <v>23</v>
      </c>
      <c r="T52" s="45"/>
      <c r="U52" s="35"/>
      <c r="V52" s="47"/>
      <c r="W52" s="34">
        <f t="shared" si="10"/>
        <v>0</v>
      </c>
      <c r="X52" s="60">
        <f t="shared" ref="X52:AA52" si="57">N52-S52</f>
        <v>0</v>
      </c>
      <c r="Y52" s="60">
        <f t="shared" si="57"/>
        <v>0</v>
      </c>
      <c r="Z52" s="60">
        <f t="shared" si="57"/>
        <v>0</v>
      </c>
      <c r="AA52" s="60">
        <f t="shared" si="57"/>
        <v>0</v>
      </c>
      <c r="AB52" s="60">
        <f t="shared" si="12"/>
        <v>0</v>
      </c>
      <c r="AC52" s="103"/>
      <c r="AD52" s="60">
        <f t="shared" si="13"/>
        <v>0</v>
      </c>
      <c r="AE52" s="104"/>
    </row>
    <row r="53" s="53" customFormat="1" ht="29" customHeight="1" spans="1:31">
      <c r="A53" s="30" t="s">
        <v>190</v>
      </c>
      <c r="B53" s="36" t="s">
        <v>88</v>
      </c>
      <c r="C53" s="31" t="s">
        <v>184</v>
      </c>
      <c r="D53" s="36" t="s">
        <v>191</v>
      </c>
      <c r="E53" s="36" t="s">
        <v>192</v>
      </c>
      <c r="F53" s="36" t="s">
        <v>53</v>
      </c>
      <c r="G53" s="59"/>
      <c r="H53" s="60">
        <f t="shared" si="3"/>
        <v>6</v>
      </c>
      <c r="I53" s="60">
        <f t="shared" si="4"/>
        <v>6</v>
      </c>
      <c r="J53" s="60">
        <f t="shared" si="5"/>
        <v>0</v>
      </c>
      <c r="K53" s="60">
        <f t="shared" si="6"/>
        <v>0</v>
      </c>
      <c r="L53" s="60">
        <f t="shared" si="7"/>
        <v>0</v>
      </c>
      <c r="M53" s="34">
        <f t="shared" si="8"/>
        <v>6</v>
      </c>
      <c r="N53" s="46">
        <v>6</v>
      </c>
      <c r="O53" s="45"/>
      <c r="P53" s="45"/>
      <c r="Q53" s="45"/>
      <c r="R53" s="78">
        <f t="shared" si="9"/>
        <v>6</v>
      </c>
      <c r="S53" s="46">
        <v>6</v>
      </c>
      <c r="T53" s="45"/>
      <c r="U53" s="35"/>
      <c r="V53" s="47"/>
      <c r="W53" s="34">
        <f t="shared" si="10"/>
        <v>0</v>
      </c>
      <c r="X53" s="60">
        <f t="shared" ref="X53:AA53" si="58">N53-S53</f>
        <v>0</v>
      </c>
      <c r="Y53" s="60">
        <f t="shared" si="58"/>
        <v>0</v>
      </c>
      <c r="Z53" s="60">
        <f t="shared" si="58"/>
        <v>0</v>
      </c>
      <c r="AA53" s="60">
        <f t="shared" si="58"/>
        <v>0</v>
      </c>
      <c r="AB53" s="60">
        <f t="shared" si="12"/>
        <v>0</v>
      </c>
      <c r="AC53" s="103"/>
      <c r="AD53" s="60">
        <f t="shared" si="13"/>
        <v>0</v>
      </c>
      <c r="AE53" s="104"/>
    </row>
    <row r="54" s="53" customFormat="1" ht="29" customHeight="1" spans="1:31">
      <c r="A54" s="30" t="s">
        <v>193</v>
      </c>
      <c r="B54" s="36" t="s">
        <v>123</v>
      </c>
      <c r="C54" s="31" t="s">
        <v>184</v>
      </c>
      <c r="D54" s="36" t="s">
        <v>194</v>
      </c>
      <c r="E54" s="36" t="s">
        <v>195</v>
      </c>
      <c r="F54" s="36" t="s">
        <v>53</v>
      </c>
      <c r="G54" s="59"/>
      <c r="H54" s="60">
        <f t="shared" si="3"/>
        <v>6</v>
      </c>
      <c r="I54" s="60">
        <f t="shared" si="4"/>
        <v>6</v>
      </c>
      <c r="J54" s="60">
        <f t="shared" si="5"/>
        <v>0</v>
      </c>
      <c r="K54" s="60">
        <f t="shared" si="6"/>
        <v>0</v>
      </c>
      <c r="L54" s="60">
        <f t="shared" si="7"/>
        <v>0</v>
      </c>
      <c r="M54" s="34">
        <f t="shared" si="8"/>
        <v>6</v>
      </c>
      <c r="N54" s="46">
        <v>6</v>
      </c>
      <c r="O54" s="45"/>
      <c r="P54" s="45"/>
      <c r="Q54" s="45"/>
      <c r="R54" s="78">
        <f t="shared" si="9"/>
        <v>6</v>
      </c>
      <c r="S54" s="46">
        <v>6</v>
      </c>
      <c r="T54" s="45"/>
      <c r="U54" s="35"/>
      <c r="V54" s="47"/>
      <c r="W54" s="34">
        <f t="shared" si="10"/>
        <v>0</v>
      </c>
      <c r="X54" s="60">
        <f t="shared" ref="X54:AA54" si="59">N54-S54</f>
        <v>0</v>
      </c>
      <c r="Y54" s="60">
        <f t="shared" si="59"/>
        <v>0</v>
      </c>
      <c r="Z54" s="60">
        <f t="shared" si="59"/>
        <v>0</v>
      </c>
      <c r="AA54" s="60">
        <f t="shared" si="59"/>
        <v>0</v>
      </c>
      <c r="AB54" s="60">
        <f t="shared" si="12"/>
        <v>0</v>
      </c>
      <c r="AC54" s="103"/>
      <c r="AD54" s="60">
        <f t="shared" si="13"/>
        <v>0</v>
      </c>
      <c r="AE54" s="104"/>
    </row>
    <row r="55" s="53" customFormat="1" ht="29" customHeight="1" spans="1:32">
      <c r="A55" s="30" t="s">
        <v>196</v>
      </c>
      <c r="B55" s="36" t="s">
        <v>145</v>
      </c>
      <c r="C55" s="31" t="s">
        <v>184</v>
      </c>
      <c r="D55" s="36" t="s">
        <v>197</v>
      </c>
      <c r="E55" s="36" t="s">
        <v>198</v>
      </c>
      <c r="F55" s="36" t="s">
        <v>53</v>
      </c>
      <c r="G55" s="59"/>
      <c r="H55" s="60">
        <f t="shared" si="3"/>
        <v>21</v>
      </c>
      <c r="I55" s="60">
        <f t="shared" si="4"/>
        <v>15.4385</v>
      </c>
      <c r="J55" s="60">
        <f t="shared" si="5"/>
        <v>5.5615</v>
      </c>
      <c r="K55" s="60">
        <f t="shared" si="6"/>
        <v>0</v>
      </c>
      <c r="L55" s="60">
        <f t="shared" si="7"/>
        <v>5.5615</v>
      </c>
      <c r="M55" s="34">
        <f t="shared" si="8"/>
        <v>21</v>
      </c>
      <c r="N55" s="46">
        <v>21</v>
      </c>
      <c r="O55" s="45"/>
      <c r="P55" s="45"/>
      <c r="Q55" s="45"/>
      <c r="R55" s="78">
        <f t="shared" si="9"/>
        <v>15.4385</v>
      </c>
      <c r="S55" s="46">
        <v>15.4385</v>
      </c>
      <c r="T55" s="45"/>
      <c r="U55" s="35"/>
      <c r="V55" s="47"/>
      <c r="W55" s="34">
        <f t="shared" si="10"/>
        <v>5.5615</v>
      </c>
      <c r="X55" s="60">
        <f t="shared" ref="X55:AA55" si="60">N55-S55</f>
        <v>5.5615</v>
      </c>
      <c r="Y55" s="60">
        <f t="shared" si="60"/>
        <v>0</v>
      </c>
      <c r="Z55" s="60">
        <f t="shared" si="60"/>
        <v>0</v>
      </c>
      <c r="AA55" s="60">
        <f t="shared" si="60"/>
        <v>0</v>
      </c>
      <c r="AB55" s="60">
        <f t="shared" si="12"/>
        <v>5.5615</v>
      </c>
      <c r="AC55" s="103"/>
      <c r="AD55" s="60">
        <f t="shared" si="13"/>
        <v>5.5615</v>
      </c>
      <c r="AE55" s="104"/>
      <c r="AF55" s="98"/>
    </row>
    <row r="56" s="53" customFormat="1" ht="25" customHeight="1" spans="1:31">
      <c r="A56" s="30" t="s">
        <v>199</v>
      </c>
      <c r="B56" s="36" t="s">
        <v>145</v>
      </c>
      <c r="C56" s="31" t="s">
        <v>184</v>
      </c>
      <c r="D56" s="36" t="s">
        <v>200</v>
      </c>
      <c r="E56" s="36" t="s">
        <v>201</v>
      </c>
      <c r="F56" s="36" t="s">
        <v>35</v>
      </c>
      <c r="G56" s="59"/>
      <c r="H56" s="60">
        <f t="shared" si="3"/>
        <v>0.7</v>
      </c>
      <c r="I56" s="60">
        <f t="shared" si="4"/>
        <v>0.7</v>
      </c>
      <c r="J56" s="60">
        <f t="shared" si="5"/>
        <v>0</v>
      </c>
      <c r="K56" s="60">
        <f t="shared" si="6"/>
        <v>0</v>
      </c>
      <c r="L56" s="60">
        <f t="shared" si="7"/>
        <v>0</v>
      </c>
      <c r="M56" s="34">
        <f t="shared" si="8"/>
        <v>0.7</v>
      </c>
      <c r="N56" s="46">
        <v>0.7</v>
      </c>
      <c r="O56" s="45"/>
      <c r="P56" s="45"/>
      <c r="Q56" s="45"/>
      <c r="R56" s="78">
        <f t="shared" si="9"/>
        <v>0.7</v>
      </c>
      <c r="S56" s="46">
        <v>0.7</v>
      </c>
      <c r="T56" s="45"/>
      <c r="U56" s="35"/>
      <c r="V56" s="47"/>
      <c r="W56" s="34">
        <f t="shared" si="10"/>
        <v>0</v>
      </c>
      <c r="X56" s="60">
        <f t="shared" ref="X56:AA56" si="61">N56-S56</f>
        <v>0</v>
      </c>
      <c r="Y56" s="60">
        <f t="shared" si="61"/>
        <v>0</v>
      </c>
      <c r="Z56" s="60">
        <f t="shared" si="61"/>
        <v>0</v>
      </c>
      <c r="AA56" s="60">
        <f t="shared" si="61"/>
        <v>0</v>
      </c>
      <c r="AB56" s="60">
        <f t="shared" si="12"/>
        <v>0</v>
      </c>
      <c r="AC56" s="103"/>
      <c r="AD56" s="60">
        <f t="shared" si="13"/>
        <v>0</v>
      </c>
      <c r="AE56" s="104"/>
    </row>
    <row r="57" s="53" customFormat="1" ht="29" customHeight="1" spans="1:32">
      <c r="A57" s="30" t="s">
        <v>202</v>
      </c>
      <c r="B57" s="36" t="s">
        <v>145</v>
      </c>
      <c r="C57" s="31" t="s">
        <v>184</v>
      </c>
      <c r="D57" s="36" t="s">
        <v>203</v>
      </c>
      <c r="E57" s="36" t="s">
        <v>204</v>
      </c>
      <c r="F57" s="36" t="s">
        <v>35</v>
      </c>
      <c r="G57" s="59"/>
      <c r="H57" s="60">
        <f t="shared" si="3"/>
        <v>5</v>
      </c>
      <c r="I57" s="60">
        <f t="shared" si="4"/>
        <v>5</v>
      </c>
      <c r="J57" s="60">
        <f t="shared" si="5"/>
        <v>0</v>
      </c>
      <c r="K57" s="60">
        <f t="shared" si="6"/>
        <v>0</v>
      </c>
      <c r="L57" s="60">
        <f t="shared" si="7"/>
        <v>0</v>
      </c>
      <c r="M57" s="34">
        <f t="shared" si="8"/>
        <v>5</v>
      </c>
      <c r="N57" s="46">
        <v>5</v>
      </c>
      <c r="O57" s="45"/>
      <c r="P57" s="45"/>
      <c r="Q57" s="45"/>
      <c r="R57" s="78">
        <f t="shared" si="9"/>
        <v>5</v>
      </c>
      <c r="S57" s="46">
        <v>5</v>
      </c>
      <c r="T57" s="45"/>
      <c r="U57" s="35"/>
      <c r="V57" s="47"/>
      <c r="W57" s="34">
        <f t="shared" si="10"/>
        <v>0</v>
      </c>
      <c r="X57" s="60">
        <f t="shared" ref="X57:AA57" si="62">N57-S57</f>
        <v>0</v>
      </c>
      <c r="Y57" s="60">
        <f t="shared" si="62"/>
        <v>0</v>
      </c>
      <c r="Z57" s="60">
        <f t="shared" si="62"/>
        <v>0</v>
      </c>
      <c r="AA57" s="60">
        <f t="shared" si="62"/>
        <v>0</v>
      </c>
      <c r="AB57" s="60">
        <f t="shared" si="12"/>
        <v>0</v>
      </c>
      <c r="AC57" s="103"/>
      <c r="AD57" s="60">
        <f t="shared" si="13"/>
        <v>0</v>
      </c>
      <c r="AE57" s="104"/>
      <c r="AF57" s="98"/>
    </row>
    <row r="58" s="53" customFormat="1" ht="29" customHeight="1" spans="1:32">
      <c r="A58" s="30" t="s">
        <v>205</v>
      </c>
      <c r="B58" s="36" t="s">
        <v>145</v>
      </c>
      <c r="C58" s="31" t="s">
        <v>184</v>
      </c>
      <c r="D58" s="36" t="s">
        <v>206</v>
      </c>
      <c r="E58" s="36" t="s">
        <v>207</v>
      </c>
      <c r="F58" s="36" t="s">
        <v>35</v>
      </c>
      <c r="G58" s="59"/>
      <c r="H58" s="60">
        <f t="shared" si="3"/>
        <v>31</v>
      </c>
      <c r="I58" s="60">
        <f t="shared" si="4"/>
        <v>31</v>
      </c>
      <c r="J58" s="60">
        <f t="shared" si="5"/>
        <v>0</v>
      </c>
      <c r="K58" s="60">
        <f t="shared" si="6"/>
        <v>0</v>
      </c>
      <c r="L58" s="60">
        <f t="shared" si="7"/>
        <v>0</v>
      </c>
      <c r="M58" s="34">
        <f t="shared" si="8"/>
        <v>31</v>
      </c>
      <c r="N58" s="46">
        <v>31</v>
      </c>
      <c r="O58" s="45"/>
      <c r="P58" s="45"/>
      <c r="Q58" s="45"/>
      <c r="R58" s="78">
        <f t="shared" si="9"/>
        <v>31</v>
      </c>
      <c r="S58" s="46">
        <v>31</v>
      </c>
      <c r="T58" s="45"/>
      <c r="U58" s="35"/>
      <c r="V58" s="47"/>
      <c r="W58" s="34">
        <f t="shared" si="10"/>
        <v>0</v>
      </c>
      <c r="X58" s="60">
        <f t="shared" ref="X58:AA58" si="63">N58-S58</f>
        <v>0</v>
      </c>
      <c r="Y58" s="60">
        <f t="shared" si="63"/>
        <v>0</v>
      </c>
      <c r="Z58" s="60">
        <f t="shared" si="63"/>
        <v>0</v>
      </c>
      <c r="AA58" s="60">
        <f t="shared" si="63"/>
        <v>0</v>
      </c>
      <c r="AB58" s="60">
        <f t="shared" si="12"/>
        <v>0</v>
      </c>
      <c r="AC58" s="103"/>
      <c r="AD58" s="60">
        <f t="shared" si="13"/>
        <v>0</v>
      </c>
      <c r="AE58" s="104"/>
      <c r="AF58" s="98"/>
    </row>
    <row r="59" s="53" customFormat="1" ht="29" customHeight="1" spans="1:31">
      <c r="A59" s="30" t="s">
        <v>208</v>
      </c>
      <c r="B59" s="36" t="s">
        <v>46</v>
      </c>
      <c r="C59" s="31" t="s">
        <v>184</v>
      </c>
      <c r="D59" s="36" t="s">
        <v>209</v>
      </c>
      <c r="E59" s="36" t="s">
        <v>210</v>
      </c>
      <c r="F59" s="36" t="s">
        <v>35</v>
      </c>
      <c r="G59" s="59"/>
      <c r="H59" s="60">
        <f t="shared" si="3"/>
        <v>116</v>
      </c>
      <c r="I59" s="60">
        <f t="shared" si="4"/>
        <v>116</v>
      </c>
      <c r="J59" s="60">
        <f t="shared" si="5"/>
        <v>0</v>
      </c>
      <c r="K59" s="60">
        <f t="shared" si="6"/>
        <v>0</v>
      </c>
      <c r="L59" s="60">
        <f t="shared" si="7"/>
        <v>0</v>
      </c>
      <c r="M59" s="34">
        <f t="shared" si="8"/>
        <v>116</v>
      </c>
      <c r="N59" s="46">
        <v>116</v>
      </c>
      <c r="O59" s="45"/>
      <c r="P59" s="45"/>
      <c r="Q59" s="45"/>
      <c r="R59" s="78">
        <f t="shared" si="9"/>
        <v>116</v>
      </c>
      <c r="S59" s="46">
        <v>116</v>
      </c>
      <c r="T59" s="45"/>
      <c r="U59" s="35"/>
      <c r="V59" s="47"/>
      <c r="W59" s="34">
        <f t="shared" si="10"/>
        <v>0</v>
      </c>
      <c r="X59" s="60">
        <f t="shared" ref="X59:AA59" si="64">N59-S59</f>
        <v>0</v>
      </c>
      <c r="Y59" s="60">
        <f t="shared" si="64"/>
        <v>0</v>
      </c>
      <c r="Z59" s="60">
        <f t="shared" si="64"/>
        <v>0</v>
      </c>
      <c r="AA59" s="60">
        <f t="shared" si="64"/>
        <v>0</v>
      </c>
      <c r="AB59" s="60">
        <f t="shared" si="12"/>
        <v>0</v>
      </c>
      <c r="AC59" s="103"/>
      <c r="AD59" s="60">
        <f t="shared" si="13"/>
        <v>0</v>
      </c>
      <c r="AE59" s="104"/>
    </row>
    <row r="60" s="53" customFormat="1" ht="29" customHeight="1" spans="1:32">
      <c r="A60" s="30" t="s">
        <v>211</v>
      </c>
      <c r="B60" s="36" t="s">
        <v>116</v>
      </c>
      <c r="C60" s="31" t="s">
        <v>184</v>
      </c>
      <c r="D60" s="36" t="s">
        <v>212</v>
      </c>
      <c r="E60" s="36" t="s">
        <v>213</v>
      </c>
      <c r="F60" s="36" t="s">
        <v>53</v>
      </c>
      <c r="G60" s="59"/>
      <c r="H60" s="60">
        <f t="shared" si="3"/>
        <v>24.5</v>
      </c>
      <c r="I60" s="60">
        <f t="shared" si="4"/>
        <v>13.72</v>
      </c>
      <c r="J60" s="60">
        <f t="shared" si="5"/>
        <v>10.78</v>
      </c>
      <c r="K60" s="60">
        <f t="shared" si="6"/>
        <v>0</v>
      </c>
      <c r="L60" s="60">
        <f t="shared" si="7"/>
        <v>10.78</v>
      </c>
      <c r="M60" s="34">
        <f t="shared" si="8"/>
        <v>24.5</v>
      </c>
      <c r="N60" s="46">
        <v>24.5</v>
      </c>
      <c r="O60" s="45"/>
      <c r="P60" s="45"/>
      <c r="Q60" s="45"/>
      <c r="R60" s="78">
        <f t="shared" si="9"/>
        <v>13.72</v>
      </c>
      <c r="S60" s="46">
        <v>13.72</v>
      </c>
      <c r="T60" s="45"/>
      <c r="U60" s="35"/>
      <c r="V60" s="47"/>
      <c r="W60" s="34">
        <f t="shared" si="10"/>
        <v>10.78</v>
      </c>
      <c r="X60" s="60">
        <f t="shared" ref="X60:AA60" si="65">N60-S60</f>
        <v>10.78</v>
      </c>
      <c r="Y60" s="60">
        <f t="shared" si="65"/>
        <v>0</v>
      </c>
      <c r="Z60" s="60">
        <f t="shared" si="65"/>
        <v>0</v>
      </c>
      <c r="AA60" s="60">
        <f t="shared" si="65"/>
        <v>0</v>
      </c>
      <c r="AB60" s="60">
        <f t="shared" si="12"/>
        <v>10.78</v>
      </c>
      <c r="AC60" s="103"/>
      <c r="AD60" s="60">
        <f t="shared" si="13"/>
        <v>10.78</v>
      </c>
      <c r="AE60" s="104"/>
      <c r="AF60" s="98"/>
    </row>
    <row r="61" s="53" customFormat="1" ht="29" customHeight="1" spans="1:31">
      <c r="A61" s="30" t="s">
        <v>214</v>
      </c>
      <c r="B61" s="36" t="s">
        <v>42</v>
      </c>
      <c r="C61" s="31" t="s">
        <v>184</v>
      </c>
      <c r="D61" s="36" t="s">
        <v>215</v>
      </c>
      <c r="E61" s="36" t="s">
        <v>216</v>
      </c>
      <c r="F61" s="36" t="s">
        <v>35</v>
      </c>
      <c r="G61" s="59"/>
      <c r="H61" s="60">
        <f t="shared" si="3"/>
        <v>0.54</v>
      </c>
      <c r="I61" s="60">
        <f t="shared" si="4"/>
        <v>0.54</v>
      </c>
      <c r="J61" s="60">
        <f t="shared" si="5"/>
        <v>0</v>
      </c>
      <c r="K61" s="60">
        <f t="shared" si="6"/>
        <v>0</v>
      </c>
      <c r="L61" s="60">
        <f t="shared" si="7"/>
        <v>0</v>
      </c>
      <c r="M61" s="34">
        <f t="shared" si="8"/>
        <v>0.54</v>
      </c>
      <c r="N61" s="46">
        <v>0.54</v>
      </c>
      <c r="O61" s="63"/>
      <c r="P61" s="45"/>
      <c r="Q61" s="45"/>
      <c r="R61" s="78">
        <f t="shared" si="9"/>
        <v>0.54</v>
      </c>
      <c r="S61" s="46">
        <v>0.54</v>
      </c>
      <c r="T61" s="45"/>
      <c r="U61" s="35"/>
      <c r="V61" s="47"/>
      <c r="W61" s="34">
        <f t="shared" si="10"/>
        <v>0</v>
      </c>
      <c r="X61" s="60">
        <f t="shared" ref="X61:AA61" si="66">N61-S61</f>
        <v>0</v>
      </c>
      <c r="Y61" s="60">
        <f t="shared" si="66"/>
        <v>0</v>
      </c>
      <c r="Z61" s="60">
        <f t="shared" si="66"/>
        <v>0</v>
      </c>
      <c r="AA61" s="60">
        <f t="shared" si="66"/>
        <v>0</v>
      </c>
      <c r="AB61" s="60">
        <f t="shared" si="12"/>
        <v>0</v>
      </c>
      <c r="AC61" s="103"/>
      <c r="AD61" s="60">
        <f t="shared" si="13"/>
        <v>0</v>
      </c>
      <c r="AE61" s="104"/>
    </row>
    <row r="62" s="53" customFormat="1" ht="29" customHeight="1" spans="1:31">
      <c r="A62" s="30" t="s">
        <v>217</v>
      </c>
      <c r="B62" s="36" t="s">
        <v>116</v>
      </c>
      <c r="C62" s="31" t="s">
        <v>184</v>
      </c>
      <c r="D62" s="36" t="s">
        <v>218</v>
      </c>
      <c r="E62" s="36" t="s">
        <v>219</v>
      </c>
      <c r="F62" s="36" t="s">
        <v>35</v>
      </c>
      <c r="G62" s="59"/>
      <c r="H62" s="60">
        <f t="shared" si="3"/>
        <v>50</v>
      </c>
      <c r="I62" s="60">
        <f t="shared" si="4"/>
        <v>50</v>
      </c>
      <c r="J62" s="60">
        <f t="shared" si="5"/>
        <v>0</v>
      </c>
      <c r="K62" s="60">
        <f t="shared" si="6"/>
        <v>0</v>
      </c>
      <c r="L62" s="60">
        <f t="shared" si="7"/>
        <v>0</v>
      </c>
      <c r="M62" s="34">
        <f t="shared" si="8"/>
        <v>50</v>
      </c>
      <c r="N62" s="46">
        <v>50</v>
      </c>
      <c r="O62" s="63"/>
      <c r="P62" s="45"/>
      <c r="Q62" s="45"/>
      <c r="R62" s="78">
        <f t="shared" si="9"/>
        <v>50</v>
      </c>
      <c r="S62" s="46">
        <v>50</v>
      </c>
      <c r="T62" s="63"/>
      <c r="U62" s="35"/>
      <c r="V62" s="47"/>
      <c r="W62" s="34">
        <f t="shared" si="10"/>
        <v>0</v>
      </c>
      <c r="X62" s="60">
        <f t="shared" ref="X62:AA62" si="67">N62-S62</f>
        <v>0</v>
      </c>
      <c r="Y62" s="60">
        <f t="shared" si="67"/>
        <v>0</v>
      </c>
      <c r="Z62" s="60">
        <f t="shared" si="67"/>
        <v>0</v>
      </c>
      <c r="AA62" s="60">
        <f t="shared" si="67"/>
        <v>0</v>
      </c>
      <c r="AB62" s="60">
        <f t="shared" si="12"/>
        <v>0</v>
      </c>
      <c r="AC62" s="103"/>
      <c r="AD62" s="60">
        <f t="shared" si="13"/>
        <v>0</v>
      </c>
      <c r="AE62" s="104"/>
    </row>
    <row r="63" s="53" customFormat="1" ht="29" customHeight="1" spans="1:32">
      <c r="A63" s="30" t="s">
        <v>220</v>
      </c>
      <c r="B63" s="36" t="s">
        <v>173</v>
      </c>
      <c r="C63" s="31" t="s">
        <v>184</v>
      </c>
      <c r="D63" s="36" t="s">
        <v>221</v>
      </c>
      <c r="E63" s="36" t="s">
        <v>222</v>
      </c>
      <c r="F63" s="36" t="s">
        <v>53</v>
      </c>
      <c r="G63" s="59"/>
      <c r="H63" s="60">
        <f t="shared" si="3"/>
        <v>100</v>
      </c>
      <c r="I63" s="60">
        <f t="shared" si="4"/>
        <v>70</v>
      </c>
      <c r="J63" s="60">
        <f t="shared" si="5"/>
        <v>30</v>
      </c>
      <c r="K63" s="60">
        <f t="shared" si="6"/>
        <v>0</v>
      </c>
      <c r="L63" s="60">
        <f t="shared" si="7"/>
        <v>30</v>
      </c>
      <c r="M63" s="34">
        <f t="shared" si="8"/>
        <v>100</v>
      </c>
      <c r="N63" s="46">
        <v>100</v>
      </c>
      <c r="O63" s="63"/>
      <c r="P63" s="45"/>
      <c r="Q63" s="45"/>
      <c r="R63" s="78">
        <f t="shared" si="9"/>
        <v>70</v>
      </c>
      <c r="S63" s="46">
        <v>70</v>
      </c>
      <c r="T63" s="45"/>
      <c r="U63" s="35"/>
      <c r="V63" s="47"/>
      <c r="W63" s="34">
        <f t="shared" si="10"/>
        <v>30</v>
      </c>
      <c r="X63" s="60">
        <f t="shared" ref="X63:AA63" si="68">N63-S63</f>
        <v>30</v>
      </c>
      <c r="Y63" s="60">
        <f t="shared" si="68"/>
        <v>0</v>
      </c>
      <c r="Z63" s="60">
        <f t="shared" si="68"/>
        <v>0</v>
      </c>
      <c r="AA63" s="60">
        <f t="shared" si="68"/>
        <v>0</v>
      </c>
      <c r="AB63" s="60">
        <f t="shared" si="12"/>
        <v>30</v>
      </c>
      <c r="AC63" s="103"/>
      <c r="AD63" s="60">
        <f t="shared" si="13"/>
        <v>30</v>
      </c>
      <c r="AE63" s="104"/>
      <c r="AF63" s="98"/>
    </row>
    <row r="64" s="53" customFormat="1" ht="29" customHeight="1" spans="1:32">
      <c r="A64" s="30" t="s">
        <v>223</v>
      </c>
      <c r="B64" s="36" t="s">
        <v>61</v>
      </c>
      <c r="C64" s="31" t="s">
        <v>184</v>
      </c>
      <c r="D64" s="36" t="s">
        <v>224</v>
      </c>
      <c r="E64" s="36" t="s">
        <v>225</v>
      </c>
      <c r="F64" s="36" t="s">
        <v>53</v>
      </c>
      <c r="G64" s="59"/>
      <c r="H64" s="60">
        <f t="shared" si="3"/>
        <v>3.5</v>
      </c>
      <c r="I64" s="60">
        <f t="shared" si="4"/>
        <v>3.5</v>
      </c>
      <c r="J64" s="60">
        <f t="shared" si="5"/>
        <v>0</v>
      </c>
      <c r="K64" s="60">
        <f t="shared" si="6"/>
        <v>0</v>
      </c>
      <c r="L64" s="60">
        <f t="shared" si="7"/>
        <v>0</v>
      </c>
      <c r="M64" s="34">
        <f t="shared" si="8"/>
        <v>3.5</v>
      </c>
      <c r="N64" s="46">
        <v>3.5</v>
      </c>
      <c r="O64" s="63"/>
      <c r="P64" s="45"/>
      <c r="Q64" s="45"/>
      <c r="R64" s="78">
        <f t="shared" si="9"/>
        <v>3.5</v>
      </c>
      <c r="S64" s="46">
        <v>3.5</v>
      </c>
      <c r="T64" s="45"/>
      <c r="U64" s="35"/>
      <c r="V64" s="47"/>
      <c r="W64" s="34">
        <f t="shared" si="10"/>
        <v>0</v>
      </c>
      <c r="X64" s="60">
        <f t="shared" ref="X64:AA64" si="69">N64-S64</f>
        <v>0</v>
      </c>
      <c r="Y64" s="60">
        <f t="shared" si="69"/>
        <v>0</v>
      </c>
      <c r="Z64" s="60">
        <f t="shared" si="69"/>
        <v>0</v>
      </c>
      <c r="AA64" s="60">
        <f t="shared" si="69"/>
        <v>0</v>
      </c>
      <c r="AB64" s="60">
        <f t="shared" si="12"/>
        <v>0</v>
      </c>
      <c r="AC64" s="103"/>
      <c r="AD64" s="60">
        <f t="shared" si="13"/>
        <v>0</v>
      </c>
      <c r="AE64" s="104"/>
      <c r="AF64" s="98"/>
    </row>
    <row r="65" s="53" customFormat="1" ht="29" customHeight="1" spans="1:32">
      <c r="A65" s="30" t="s">
        <v>226</v>
      </c>
      <c r="B65" s="36" t="s">
        <v>61</v>
      </c>
      <c r="C65" s="31" t="s">
        <v>184</v>
      </c>
      <c r="D65" s="36" t="s">
        <v>227</v>
      </c>
      <c r="E65" s="36" t="s">
        <v>228</v>
      </c>
      <c r="F65" s="36" t="s">
        <v>35</v>
      </c>
      <c r="G65" s="59"/>
      <c r="H65" s="60">
        <f t="shared" si="3"/>
        <v>16</v>
      </c>
      <c r="I65" s="60">
        <f t="shared" si="4"/>
        <v>16</v>
      </c>
      <c r="J65" s="60">
        <f t="shared" si="5"/>
        <v>0</v>
      </c>
      <c r="K65" s="60">
        <f t="shared" si="6"/>
        <v>0</v>
      </c>
      <c r="L65" s="60">
        <f t="shared" si="7"/>
        <v>0</v>
      </c>
      <c r="M65" s="34">
        <f t="shared" si="8"/>
        <v>16</v>
      </c>
      <c r="N65" s="46">
        <v>16</v>
      </c>
      <c r="O65" s="63"/>
      <c r="P65" s="45"/>
      <c r="Q65" s="45"/>
      <c r="R65" s="78">
        <f t="shared" si="9"/>
        <v>16</v>
      </c>
      <c r="S65" s="46">
        <v>16</v>
      </c>
      <c r="T65" s="45"/>
      <c r="U65" s="35"/>
      <c r="V65" s="47"/>
      <c r="W65" s="34">
        <f t="shared" si="10"/>
        <v>0</v>
      </c>
      <c r="X65" s="60">
        <f t="shared" ref="X65:AA65" si="70">N65-S65</f>
        <v>0</v>
      </c>
      <c r="Y65" s="60">
        <f t="shared" si="70"/>
        <v>0</v>
      </c>
      <c r="Z65" s="60">
        <f t="shared" si="70"/>
        <v>0</v>
      </c>
      <c r="AA65" s="60">
        <f t="shared" si="70"/>
        <v>0</v>
      </c>
      <c r="AB65" s="60">
        <f t="shared" si="12"/>
        <v>0</v>
      </c>
      <c r="AC65" s="103"/>
      <c r="AD65" s="60">
        <f t="shared" si="13"/>
        <v>0</v>
      </c>
      <c r="AE65" s="104"/>
      <c r="AF65" s="98"/>
    </row>
    <row r="66" s="53" customFormat="1" ht="29" customHeight="1" spans="1:32">
      <c r="A66" s="30" t="s">
        <v>229</v>
      </c>
      <c r="B66" s="36" t="s">
        <v>145</v>
      </c>
      <c r="C66" s="31" t="s">
        <v>184</v>
      </c>
      <c r="D66" s="36" t="s">
        <v>230</v>
      </c>
      <c r="E66" s="36" t="s">
        <v>231</v>
      </c>
      <c r="F66" s="36" t="s">
        <v>53</v>
      </c>
      <c r="G66" s="59"/>
      <c r="H66" s="60">
        <f t="shared" si="3"/>
        <v>100</v>
      </c>
      <c r="I66" s="60">
        <f t="shared" si="4"/>
        <v>100</v>
      </c>
      <c r="J66" s="60">
        <f t="shared" si="5"/>
        <v>0</v>
      </c>
      <c r="K66" s="60">
        <f t="shared" si="6"/>
        <v>0</v>
      </c>
      <c r="L66" s="60">
        <f t="shared" si="7"/>
        <v>0</v>
      </c>
      <c r="M66" s="34">
        <f t="shared" si="8"/>
        <v>100</v>
      </c>
      <c r="N66" s="46">
        <v>100</v>
      </c>
      <c r="O66" s="63"/>
      <c r="P66" s="45"/>
      <c r="Q66" s="45"/>
      <c r="R66" s="78">
        <f t="shared" si="9"/>
        <v>100</v>
      </c>
      <c r="S66" s="46">
        <v>100</v>
      </c>
      <c r="T66" s="45"/>
      <c r="U66" s="35"/>
      <c r="V66" s="47"/>
      <c r="W66" s="34">
        <f t="shared" si="10"/>
        <v>0</v>
      </c>
      <c r="X66" s="60">
        <f t="shared" ref="X66:AA66" si="71">N66-S66</f>
        <v>0</v>
      </c>
      <c r="Y66" s="60">
        <f t="shared" si="71"/>
        <v>0</v>
      </c>
      <c r="Z66" s="60">
        <f t="shared" si="71"/>
        <v>0</v>
      </c>
      <c r="AA66" s="60">
        <f t="shared" si="71"/>
        <v>0</v>
      </c>
      <c r="AB66" s="60">
        <f t="shared" si="12"/>
        <v>0</v>
      </c>
      <c r="AC66" s="103"/>
      <c r="AD66" s="60">
        <f t="shared" si="13"/>
        <v>0</v>
      </c>
      <c r="AE66" s="104"/>
      <c r="AF66" s="98"/>
    </row>
    <row r="67" s="53" customFormat="1" ht="29" customHeight="1" spans="1:32">
      <c r="A67" s="30" t="s">
        <v>232</v>
      </c>
      <c r="B67" s="36" t="s">
        <v>61</v>
      </c>
      <c r="C67" s="31" t="s">
        <v>184</v>
      </c>
      <c r="D67" s="36" t="s">
        <v>233</v>
      </c>
      <c r="E67" s="36" t="s">
        <v>234</v>
      </c>
      <c r="F67" s="36" t="s">
        <v>35</v>
      </c>
      <c r="G67" s="59"/>
      <c r="H67" s="60">
        <f t="shared" si="3"/>
        <v>10</v>
      </c>
      <c r="I67" s="60">
        <f t="shared" si="4"/>
        <v>10</v>
      </c>
      <c r="J67" s="60">
        <f t="shared" si="5"/>
        <v>0</v>
      </c>
      <c r="K67" s="60">
        <f t="shared" si="6"/>
        <v>0</v>
      </c>
      <c r="L67" s="60">
        <f t="shared" si="7"/>
        <v>0</v>
      </c>
      <c r="M67" s="34">
        <f t="shared" si="8"/>
        <v>10</v>
      </c>
      <c r="N67" s="46">
        <v>10</v>
      </c>
      <c r="O67" s="63"/>
      <c r="P67" s="45"/>
      <c r="Q67" s="45"/>
      <c r="R67" s="78">
        <f t="shared" si="9"/>
        <v>10</v>
      </c>
      <c r="S67" s="46">
        <v>10</v>
      </c>
      <c r="T67" s="45"/>
      <c r="U67" s="35"/>
      <c r="V67" s="47"/>
      <c r="W67" s="34">
        <f t="shared" si="10"/>
        <v>0</v>
      </c>
      <c r="X67" s="60">
        <f t="shared" ref="X67:AA67" si="72">N67-S67</f>
        <v>0</v>
      </c>
      <c r="Y67" s="60">
        <f t="shared" si="72"/>
        <v>0</v>
      </c>
      <c r="Z67" s="60">
        <f t="shared" si="72"/>
        <v>0</v>
      </c>
      <c r="AA67" s="60">
        <f t="shared" si="72"/>
        <v>0</v>
      </c>
      <c r="AB67" s="60">
        <f t="shared" si="12"/>
        <v>0</v>
      </c>
      <c r="AC67" s="103"/>
      <c r="AD67" s="60">
        <f t="shared" si="13"/>
        <v>0</v>
      </c>
      <c r="AE67" s="104"/>
      <c r="AF67" s="98"/>
    </row>
    <row r="68" s="53" customFormat="1" ht="29" customHeight="1" spans="1:31">
      <c r="A68" s="30" t="s">
        <v>235</v>
      </c>
      <c r="B68" s="36" t="s">
        <v>61</v>
      </c>
      <c r="C68" s="31" t="s">
        <v>184</v>
      </c>
      <c r="D68" s="36" t="s">
        <v>236</v>
      </c>
      <c r="E68" s="36" t="s">
        <v>237</v>
      </c>
      <c r="F68" s="36" t="s">
        <v>35</v>
      </c>
      <c r="G68" s="59"/>
      <c r="H68" s="60">
        <f t="shared" si="3"/>
        <v>10</v>
      </c>
      <c r="I68" s="60">
        <f t="shared" si="4"/>
        <v>10</v>
      </c>
      <c r="J68" s="60">
        <f t="shared" si="5"/>
        <v>0</v>
      </c>
      <c r="K68" s="60">
        <f t="shared" si="6"/>
        <v>0</v>
      </c>
      <c r="L68" s="60">
        <f t="shared" si="7"/>
        <v>0</v>
      </c>
      <c r="M68" s="34">
        <f t="shared" si="8"/>
        <v>10</v>
      </c>
      <c r="N68" s="46">
        <v>10</v>
      </c>
      <c r="O68" s="63"/>
      <c r="P68" s="45"/>
      <c r="Q68" s="45"/>
      <c r="R68" s="78">
        <f t="shared" si="9"/>
        <v>10</v>
      </c>
      <c r="S68" s="46">
        <v>10</v>
      </c>
      <c r="T68" s="45"/>
      <c r="U68" s="35"/>
      <c r="V68" s="47"/>
      <c r="W68" s="34">
        <f t="shared" si="10"/>
        <v>0</v>
      </c>
      <c r="X68" s="60">
        <f t="shared" ref="X68:AA68" si="73">N68-S68</f>
        <v>0</v>
      </c>
      <c r="Y68" s="60">
        <f t="shared" si="73"/>
        <v>0</v>
      </c>
      <c r="Z68" s="60">
        <f t="shared" si="73"/>
        <v>0</v>
      </c>
      <c r="AA68" s="60">
        <f t="shared" si="73"/>
        <v>0</v>
      </c>
      <c r="AB68" s="60">
        <f t="shared" si="12"/>
        <v>0</v>
      </c>
      <c r="AC68" s="103"/>
      <c r="AD68" s="60">
        <f t="shared" si="13"/>
        <v>0</v>
      </c>
      <c r="AE68" s="104"/>
    </row>
    <row r="69" s="53" customFormat="1" ht="29" customHeight="1" spans="1:31">
      <c r="A69" s="30" t="s">
        <v>238</v>
      </c>
      <c r="B69" s="36" t="s">
        <v>99</v>
      </c>
      <c r="C69" s="31" t="s">
        <v>184</v>
      </c>
      <c r="D69" s="36" t="s">
        <v>239</v>
      </c>
      <c r="E69" s="36" t="s">
        <v>240</v>
      </c>
      <c r="F69" s="36" t="s">
        <v>35</v>
      </c>
      <c r="G69" s="59"/>
      <c r="H69" s="60">
        <f t="shared" si="3"/>
        <v>11.5</v>
      </c>
      <c r="I69" s="60">
        <f t="shared" si="4"/>
        <v>11.5</v>
      </c>
      <c r="J69" s="60">
        <f t="shared" si="5"/>
        <v>0</v>
      </c>
      <c r="K69" s="60">
        <f t="shared" si="6"/>
        <v>0</v>
      </c>
      <c r="L69" s="60">
        <f t="shared" si="7"/>
        <v>0</v>
      </c>
      <c r="M69" s="34">
        <f t="shared" si="8"/>
        <v>11.5</v>
      </c>
      <c r="N69" s="46">
        <v>11.5</v>
      </c>
      <c r="O69" s="63"/>
      <c r="P69" s="45"/>
      <c r="Q69" s="45"/>
      <c r="R69" s="78">
        <f t="shared" si="9"/>
        <v>11.5</v>
      </c>
      <c r="S69" s="46">
        <v>11.5</v>
      </c>
      <c r="T69" s="45"/>
      <c r="U69" s="35"/>
      <c r="V69" s="47"/>
      <c r="W69" s="34">
        <f t="shared" si="10"/>
        <v>0</v>
      </c>
      <c r="X69" s="60">
        <f t="shared" ref="X69:AA69" si="74">N69-S69</f>
        <v>0</v>
      </c>
      <c r="Y69" s="60">
        <f t="shared" si="74"/>
        <v>0</v>
      </c>
      <c r="Z69" s="60">
        <f t="shared" si="74"/>
        <v>0</v>
      </c>
      <c r="AA69" s="60">
        <f t="shared" si="74"/>
        <v>0</v>
      </c>
      <c r="AB69" s="60">
        <f t="shared" si="12"/>
        <v>0</v>
      </c>
      <c r="AC69" s="103"/>
      <c r="AD69" s="60">
        <f t="shared" si="13"/>
        <v>0</v>
      </c>
      <c r="AE69" s="104"/>
    </row>
    <row r="70" s="53" customFormat="1" ht="29" customHeight="1" spans="1:31">
      <c r="A70" s="30" t="s">
        <v>241</v>
      </c>
      <c r="B70" s="36" t="s">
        <v>138</v>
      </c>
      <c r="C70" s="31" t="s">
        <v>184</v>
      </c>
      <c r="D70" s="36" t="s">
        <v>242</v>
      </c>
      <c r="E70" s="36" t="s">
        <v>243</v>
      </c>
      <c r="F70" s="36" t="s">
        <v>35</v>
      </c>
      <c r="G70" s="59"/>
      <c r="H70" s="60">
        <f t="shared" si="3"/>
        <v>0.6</v>
      </c>
      <c r="I70" s="60">
        <f t="shared" si="4"/>
        <v>0.6</v>
      </c>
      <c r="J70" s="60">
        <f t="shared" si="5"/>
        <v>0</v>
      </c>
      <c r="K70" s="60">
        <f t="shared" si="6"/>
        <v>0</v>
      </c>
      <c r="L70" s="60">
        <f t="shared" si="7"/>
        <v>0</v>
      </c>
      <c r="M70" s="34">
        <f t="shared" si="8"/>
        <v>0.6</v>
      </c>
      <c r="N70" s="46">
        <v>0.6</v>
      </c>
      <c r="O70" s="63"/>
      <c r="P70" s="45"/>
      <c r="Q70" s="45"/>
      <c r="R70" s="78">
        <f t="shared" si="9"/>
        <v>0.6</v>
      </c>
      <c r="S70" s="46">
        <v>0.6</v>
      </c>
      <c r="T70" s="45"/>
      <c r="U70" s="35"/>
      <c r="V70" s="47"/>
      <c r="W70" s="34">
        <f t="shared" si="10"/>
        <v>0</v>
      </c>
      <c r="X70" s="60">
        <f t="shared" ref="X70:AA70" si="75">N70-S70</f>
        <v>0</v>
      </c>
      <c r="Y70" s="60">
        <f t="shared" si="75"/>
        <v>0</v>
      </c>
      <c r="Z70" s="60">
        <f t="shared" si="75"/>
        <v>0</v>
      </c>
      <c r="AA70" s="60">
        <f t="shared" si="75"/>
        <v>0</v>
      </c>
      <c r="AB70" s="60">
        <f t="shared" si="12"/>
        <v>0</v>
      </c>
      <c r="AC70" s="103"/>
      <c r="AD70" s="60">
        <f t="shared" si="13"/>
        <v>0</v>
      </c>
      <c r="AE70" s="104"/>
    </row>
    <row r="71" s="53" customFormat="1" ht="29" customHeight="1" spans="1:31">
      <c r="A71" s="30" t="s">
        <v>244</v>
      </c>
      <c r="B71" s="36" t="s">
        <v>123</v>
      </c>
      <c r="C71" s="31" t="s">
        <v>184</v>
      </c>
      <c r="D71" s="36" t="s">
        <v>245</v>
      </c>
      <c r="E71" s="36" t="s">
        <v>246</v>
      </c>
      <c r="F71" s="36" t="s">
        <v>35</v>
      </c>
      <c r="G71" s="59"/>
      <c r="H71" s="60">
        <f t="shared" si="3"/>
        <v>10</v>
      </c>
      <c r="I71" s="60">
        <f t="shared" si="4"/>
        <v>10</v>
      </c>
      <c r="J71" s="60">
        <f t="shared" si="5"/>
        <v>0</v>
      </c>
      <c r="K71" s="60">
        <f t="shared" si="6"/>
        <v>0</v>
      </c>
      <c r="L71" s="60">
        <f t="shared" si="7"/>
        <v>0</v>
      </c>
      <c r="M71" s="34">
        <f t="shared" si="8"/>
        <v>10</v>
      </c>
      <c r="N71" s="46">
        <v>10</v>
      </c>
      <c r="O71" s="63"/>
      <c r="P71" s="45"/>
      <c r="Q71" s="45"/>
      <c r="R71" s="78">
        <f t="shared" si="9"/>
        <v>10</v>
      </c>
      <c r="S71" s="46">
        <v>10</v>
      </c>
      <c r="T71" s="45"/>
      <c r="U71" s="35"/>
      <c r="V71" s="47"/>
      <c r="W71" s="34">
        <f t="shared" si="10"/>
        <v>0</v>
      </c>
      <c r="X71" s="60">
        <f t="shared" ref="X71:AA71" si="76">N71-S71</f>
        <v>0</v>
      </c>
      <c r="Y71" s="60">
        <f t="shared" si="76"/>
        <v>0</v>
      </c>
      <c r="Z71" s="60">
        <f t="shared" si="76"/>
        <v>0</v>
      </c>
      <c r="AA71" s="60">
        <f t="shared" si="76"/>
        <v>0</v>
      </c>
      <c r="AB71" s="60">
        <f t="shared" si="12"/>
        <v>0</v>
      </c>
      <c r="AC71" s="103"/>
      <c r="AD71" s="60">
        <f t="shared" si="13"/>
        <v>0</v>
      </c>
      <c r="AE71" s="104"/>
    </row>
    <row r="72" s="53" customFormat="1" ht="29" customHeight="1" spans="1:31">
      <c r="A72" s="30" t="s">
        <v>247</v>
      </c>
      <c r="B72" s="36" t="s">
        <v>123</v>
      </c>
      <c r="C72" s="31" t="s">
        <v>184</v>
      </c>
      <c r="D72" s="36" t="s">
        <v>248</v>
      </c>
      <c r="E72" s="36" t="s">
        <v>249</v>
      </c>
      <c r="F72" s="36" t="s">
        <v>35</v>
      </c>
      <c r="G72" s="59"/>
      <c r="H72" s="60">
        <f t="shared" ref="H72:H135" si="77">M72</f>
        <v>12</v>
      </c>
      <c r="I72" s="60">
        <f t="shared" ref="I72:I135" si="78">R72</f>
        <v>12</v>
      </c>
      <c r="J72" s="60">
        <f t="shared" ref="J72:J135" si="79">SUM(K72:L72)</f>
        <v>0</v>
      </c>
      <c r="K72" s="60">
        <f t="shared" ref="K72:K135" si="80">AC72</f>
        <v>0</v>
      </c>
      <c r="L72" s="60">
        <f t="shared" ref="L72:L135" si="81">AD72</f>
        <v>0</v>
      </c>
      <c r="M72" s="34">
        <f t="shared" ref="M72:M135" si="82">SUM(N72:Q72)</f>
        <v>12</v>
      </c>
      <c r="N72" s="46">
        <v>12</v>
      </c>
      <c r="O72" s="63"/>
      <c r="P72" s="45"/>
      <c r="Q72" s="45"/>
      <c r="R72" s="78">
        <f t="shared" ref="R72:R135" si="83">SUM(S72:V72)</f>
        <v>12</v>
      </c>
      <c r="S72" s="46">
        <v>12</v>
      </c>
      <c r="T72" s="45"/>
      <c r="U72" s="35"/>
      <c r="V72" s="47"/>
      <c r="W72" s="34">
        <f t="shared" ref="W72:W135" si="84">SUM(X72:AA72)</f>
        <v>0</v>
      </c>
      <c r="X72" s="60">
        <f t="shared" ref="X72:AA72" si="85">N72-S72</f>
        <v>0</v>
      </c>
      <c r="Y72" s="60">
        <f t="shared" si="85"/>
        <v>0</v>
      </c>
      <c r="Z72" s="60">
        <f t="shared" si="85"/>
        <v>0</v>
      </c>
      <c r="AA72" s="60">
        <f t="shared" si="85"/>
        <v>0</v>
      </c>
      <c r="AB72" s="60">
        <f t="shared" ref="AB72:AB135" si="86">M72-R72</f>
        <v>0</v>
      </c>
      <c r="AC72" s="103"/>
      <c r="AD72" s="60">
        <f t="shared" ref="AD72:AD135" si="87">M72-R72-AC72</f>
        <v>0</v>
      </c>
      <c r="AE72" s="104"/>
    </row>
    <row r="73" s="53" customFormat="1" ht="29" customHeight="1" spans="1:31">
      <c r="A73" s="30" t="s">
        <v>250</v>
      </c>
      <c r="B73" s="36" t="s">
        <v>42</v>
      </c>
      <c r="C73" s="31" t="s">
        <v>184</v>
      </c>
      <c r="D73" s="36" t="s">
        <v>251</v>
      </c>
      <c r="E73" s="36" t="s">
        <v>252</v>
      </c>
      <c r="F73" s="36" t="s">
        <v>35</v>
      </c>
      <c r="G73" s="59"/>
      <c r="H73" s="60">
        <f t="shared" si="77"/>
        <v>12</v>
      </c>
      <c r="I73" s="60">
        <f t="shared" si="78"/>
        <v>12</v>
      </c>
      <c r="J73" s="60">
        <f t="shared" si="79"/>
        <v>0</v>
      </c>
      <c r="K73" s="60">
        <f t="shared" si="80"/>
        <v>0</v>
      </c>
      <c r="L73" s="60">
        <f t="shared" si="81"/>
        <v>0</v>
      </c>
      <c r="M73" s="34">
        <f t="shared" si="82"/>
        <v>12</v>
      </c>
      <c r="N73" s="46">
        <v>12</v>
      </c>
      <c r="O73" s="63"/>
      <c r="P73" s="45"/>
      <c r="Q73" s="45"/>
      <c r="R73" s="78">
        <f t="shared" si="83"/>
        <v>12</v>
      </c>
      <c r="S73" s="46">
        <v>12</v>
      </c>
      <c r="T73" s="45"/>
      <c r="U73" s="35"/>
      <c r="V73" s="47"/>
      <c r="W73" s="34">
        <f t="shared" si="84"/>
        <v>0</v>
      </c>
      <c r="X73" s="60">
        <f t="shared" ref="X73:AA73" si="88">N73-S73</f>
        <v>0</v>
      </c>
      <c r="Y73" s="60">
        <f t="shared" si="88"/>
        <v>0</v>
      </c>
      <c r="Z73" s="60">
        <f t="shared" si="88"/>
        <v>0</v>
      </c>
      <c r="AA73" s="60">
        <f t="shared" si="88"/>
        <v>0</v>
      </c>
      <c r="AB73" s="60">
        <f t="shared" si="86"/>
        <v>0</v>
      </c>
      <c r="AC73" s="103"/>
      <c r="AD73" s="60">
        <f t="shared" si="87"/>
        <v>0</v>
      </c>
      <c r="AE73" s="104"/>
    </row>
    <row r="74" s="53" customFormat="1" ht="29" customHeight="1" spans="1:31">
      <c r="A74" s="30" t="s">
        <v>253</v>
      </c>
      <c r="B74" s="36" t="s">
        <v>46</v>
      </c>
      <c r="C74" s="31" t="s">
        <v>184</v>
      </c>
      <c r="D74" s="36" t="s">
        <v>254</v>
      </c>
      <c r="E74" s="36" t="s">
        <v>255</v>
      </c>
      <c r="F74" s="36" t="s">
        <v>35</v>
      </c>
      <c r="G74" s="59"/>
      <c r="H74" s="60">
        <f t="shared" si="77"/>
        <v>36.9</v>
      </c>
      <c r="I74" s="60">
        <f t="shared" si="78"/>
        <v>36.9</v>
      </c>
      <c r="J74" s="60">
        <f t="shared" si="79"/>
        <v>0</v>
      </c>
      <c r="K74" s="60">
        <f t="shared" si="80"/>
        <v>0</v>
      </c>
      <c r="L74" s="60">
        <f t="shared" si="81"/>
        <v>0</v>
      </c>
      <c r="M74" s="34">
        <f t="shared" si="82"/>
        <v>36.9</v>
      </c>
      <c r="N74" s="46">
        <v>36.9</v>
      </c>
      <c r="O74" s="63"/>
      <c r="P74" s="45"/>
      <c r="Q74" s="45"/>
      <c r="R74" s="78">
        <f t="shared" si="83"/>
        <v>36.9</v>
      </c>
      <c r="S74" s="46">
        <v>36.9</v>
      </c>
      <c r="T74" s="45"/>
      <c r="U74" s="35"/>
      <c r="V74" s="47"/>
      <c r="W74" s="34">
        <f t="shared" si="84"/>
        <v>0</v>
      </c>
      <c r="X74" s="60">
        <f t="shared" ref="X74:AA74" si="89">N74-S74</f>
        <v>0</v>
      </c>
      <c r="Y74" s="60">
        <f t="shared" si="89"/>
        <v>0</v>
      </c>
      <c r="Z74" s="60">
        <f t="shared" si="89"/>
        <v>0</v>
      </c>
      <c r="AA74" s="60">
        <f t="shared" si="89"/>
        <v>0</v>
      </c>
      <c r="AB74" s="60">
        <f t="shared" si="86"/>
        <v>0</v>
      </c>
      <c r="AC74" s="103"/>
      <c r="AD74" s="60">
        <f t="shared" si="87"/>
        <v>0</v>
      </c>
      <c r="AE74" s="104"/>
    </row>
    <row r="75" s="53" customFormat="1" ht="29" customHeight="1" spans="1:31">
      <c r="A75" s="30" t="s">
        <v>256</v>
      </c>
      <c r="B75" s="36" t="s">
        <v>42</v>
      </c>
      <c r="C75" s="31" t="s">
        <v>184</v>
      </c>
      <c r="D75" s="36" t="s">
        <v>257</v>
      </c>
      <c r="E75" s="36" t="s">
        <v>252</v>
      </c>
      <c r="F75" s="36" t="s">
        <v>35</v>
      </c>
      <c r="G75" s="59"/>
      <c r="H75" s="60">
        <f t="shared" si="77"/>
        <v>1.4</v>
      </c>
      <c r="I75" s="60">
        <f t="shared" si="78"/>
        <v>1.4</v>
      </c>
      <c r="J75" s="60">
        <f t="shared" si="79"/>
        <v>0</v>
      </c>
      <c r="K75" s="60">
        <f t="shared" si="80"/>
        <v>0</v>
      </c>
      <c r="L75" s="60">
        <f t="shared" si="81"/>
        <v>0</v>
      </c>
      <c r="M75" s="34">
        <f t="shared" si="82"/>
        <v>1.4</v>
      </c>
      <c r="N75" s="46">
        <v>1.4</v>
      </c>
      <c r="O75" s="63"/>
      <c r="P75" s="45"/>
      <c r="Q75" s="45"/>
      <c r="R75" s="78">
        <f t="shared" si="83"/>
        <v>1.4</v>
      </c>
      <c r="S75" s="46">
        <v>1.4</v>
      </c>
      <c r="T75" s="45"/>
      <c r="U75" s="35"/>
      <c r="V75" s="47"/>
      <c r="W75" s="34">
        <f t="shared" si="84"/>
        <v>0</v>
      </c>
      <c r="X75" s="60">
        <f t="shared" ref="X75:AA75" si="90">N75-S75</f>
        <v>0</v>
      </c>
      <c r="Y75" s="60">
        <f t="shared" si="90"/>
        <v>0</v>
      </c>
      <c r="Z75" s="60">
        <f t="shared" si="90"/>
        <v>0</v>
      </c>
      <c r="AA75" s="60">
        <f t="shared" si="90"/>
        <v>0</v>
      </c>
      <c r="AB75" s="60">
        <f t="shared" si="86"/>
        <v>0</v>
      </c>
      <c r="AC75" s="103"/>
      <c r="AD75" s="60">
        <f t="shared" si="87"/>
        <v>0</v>
      </c>
      <c r="AE75" s="104"/>
    </row>
    <row r="76" s="53" customFormat="1" ht="29" customHeight="1" spans="1:31">
      <c r="A76" s="30" t="s">
        <v>258</v>
      </c>
      <c r="B76" s="36" t="s">
        <v>88</v>
      </c>
      <c r="C76" s="31" t="s">
        <v>184</v>
      </c>
      <c r="D76" s="36" t="s">
        <v>259</v>
      </c>
      <c r="E76" s="36" t="s">
        <v>260</v>
      </c>
      <c r="F76" s="36" t="s">
        <v>35</v>
      </c>
      <c r="G76" s="59"/>
      <c r="H76" s="60">
        <f t="shared" si="77"/>
        <v>1.8</v>
      </c>
      <c r="I76" s="60">
        <f t="shared" si="78"/>
        <v>1.8</v>
      </c>
      <c r="J76" s="60">
        <f t="shared" si="79"/>
        <v>0</v>
      </c>
      <c r="K76" s="60">
        <f t="shared" si="80"/>
        <v>0</v>
      </c>
      <c r="L76" s="60">
        <f t="shared" si="81"/>
        <v>0</v>
      </c>
      <c r="M76" s="34">
        <f t="shared" si="82"/>
        <v>1.8</v>
      </c>
      <c r="N76" s="46">
        <v>1.8</v>
      </c>
      <c r="O76" s="63"/>
      <c r="P76" s="45"/>
      <c r="Q76" s="45"/>
      <c r="R76" s="78">
        <f t="shared" si="83"/>
        <v>1.8</v>
      </c>
      <c r="S76" s="46">
        <v>1.8</v>
      </c>
      <c r="T76" s="45"/>
      <c r="U76" s="35"/>
      <c r="V76" s="47"/>
      <c r="W76" s="34">
        <f t="shared" si="84"/>
        <v>0</v>
      </c>
      <c r="X76" s="60">
        <f t="shared" ref="X76:AA76" si="91">N76-S76</f>
        <v>0</v>
      </c>
      <c r="Y76" s="60">
        <f t="shared" si="91"/>
        <v>0</v>
      </c>
      <c r="Z76" s="60">
        <f t="shared" si="91"/>
        <v>0</v>
      </c>
      <c r="AA76" s="60">
        <f t="shared" si="91"/>
        <v>0</v>
      </c>
      <c r="AB76" s="60">
        <f t="shared" si="86"/>
        <v>0</v>
      </c>
      <c r="AC76" s="103"/>
      <c r="AD76" s="60">
        <f t="shared" si="87"/>
        <v>0</v>
      </c>
      <c r="AE76" s="104"/>
    </row>
    <row r="77" s="53" customFormat="1" ht="29" customHeight="1" spans="1:31">
      <c r="A77" s="30" t="s">
        <v>261</v>
      </c>
      <c r="B77" s="36" t="s">
        <v>88</v>
      </c>
      <c r="C77" s="31" t="s">
        <v>184</v>
      </c>
      <c r="D77" s="36" t="s">
        <v>262</v>
      </c>
      <c r="E77" s="36" t="s">
        <v>263</v>
      </c>
      <c r="F77" s="36" t="s">
        <v>35</v>
      </c>
      <c r="G77" s="59"/>
      <c r="H77" s="60">
        <f t="shared" si="77"/>
        <v>0.5</v>
      </c>
      <c r="I77" s="60">
        <f t="shared" si="78"/>
        <v>0.5</v>
      </c>
      <c r="J77" s="60">
        <f t="shared" si="79"/>
        <v>0</v>
      </c>
      <c r="K77" s="60">
        <f t="shared" si="80"/>
        <v>0</v>
      </c>
      <c r="L77" s="60">
        <f t="shared" si="81"/>
        <v>0</v>
      </c>
      <c r="M77" s="34">
        <f t="shared" si="82"/>
        <v>0.5</v>
      </c>
      <c r="N77" s="46">
        <v>0.5</v>
      </c>
      <c r="O77" s="63"/>
      <c r="P77" s="45"/>
      <c r="Q77" s="45"/>
      <c r="R77" s="78">
        <f t="shared" si="83"/>
        <v>0.5</v>
      </c>
      <c r="S77" s="46">
        <v>0.5</v>
      </c>
      <c r="T77" s="45"/>
      <c r="U77" s="35"/>
      <c r="V77" s="47"/>
      <c r="W77" s="34">
        <f t="shared" si="84"/>
        <v>0</v>
      </c>
      <c r="X77" s="60">
        <f t="shared" ref="X77:AA77" si="92">N77-S77</f>
        <v>0</v>
      </c>
      <c r="Y77" s="60">
        <f t="shared" si="92"/>
        <v>0</v>
      </c>
      <c r="Z77" s="60">
        <f t="shared" si="92"/>
        <v>0</v>
      </c>
      <c r="AA77" s="60">
        <f t="shared" si="92"/>
        <v>0</v>
      </c>
      <c r="AB77" s="60">
        <f t="shared" si="86"/>
        <v>0</v>
      </c>
      <c r="AC77" s="103"/>
      <c r="AD77" s="60">
        <f t="shared" si="87"/>
        <v>0</v>
      </c>
      <c r="AE77" s="104"/>
    </row>
    <row r="78" s="53" customFormat="1" ht="29" customHeight="1" spans="1:31">
      <c r="A78" s="30" t="s">
        <v>264</v>
      </c>
      <c r="B78" s="36" t="s">
        <v>88</v>
      </c>
      <c r="C78" s="31" t="s">
        <v>184</v>
      </c>
      <c r="D78" s="36" t="s">
        <v>265</v>
      </c>
      <c r="E78" s="36" t="s">
        <v>266</v>
      </c>
      <c r="F78" s="36" t="s">
        <v>53</v>
      </c>
      <c r="G78" s="59"/>
      <c r="H78" s="60">
        <f t="shared" si="77"/>
        <v>2</v>
      </c>
      <c r="I78" s="60">
        <f t="shared" si="78"/>
        <v>2</v>
      </c>
      <c r="J78" s="60">
        <f t="shared" si="79"/>
        <v>0</v>
      </c>
      <c r="K78" s="60">
        <f t="shared" si="80"/>
        <v>0</v>
      </c>
      <c r="L78" s="60">
        <f t="shared" si="81"/>
        <v>0</v>
      </c>
      <c r="M78" s="34">
        <f t="shared" si="82"/>
        <v>2</v>
      </c>
      <c r="N78" s="46">
        <v>2</v>
      </c>
      <c r="O78" s="63"/>
      <c r="P78" s="45"/>
      <c r="Q78" s="45"/>
      <c r="R78" s="78">
        <f t="shared" si="83"/>
        <v>2</v>
      </c>
      <c r="S78" s="46">
        <v>2</v>
      </c>
      <c r="T78" s="45"/>
      <c r="U78" s="35"/>
      <c r="V78" s="47"/>
      <c r="W78" s="34">
        <f t="shared" si="84"/>
        <v>0</v>
      </c>
      <c r="X78" s="60">
        <f t="shared" ref="X78:AA78" si="93">N78-S78</f>
        <v>0</v>
      </c>
      <c r="Y78" s="60">
        <f t="shared" si="93"/>
        <v>0</v>
      </c>
      <c r="Z78" s="60">
        <f t="shared" si="93"/>
        <v>0</v>
      </c>
      <c r="AA78" s="60">
        <f t="shared" si="93"/>
        <v>0</v>
      </c>
      <c r="AB78" s="60">
        <f t="shared" si="86"/>
        <v>0</v>
      </c>
      <c r="AC78" s="103"/>
      <c r="AD78" s="60">
        <f t="shared" si="87"/>
        <v>0</v>
      </c>
      <c r="AE78" s="104"/>
    </row>
    <row r="79" s="53" customFormat="1" ht="29" customHeight="1" spans="1:31">
      <c r="A79" s="30" t="s">
        <v>267</v>
      </c>
      <c r="B79" s="36" t="s">
        <v>88</v>
      </c>
      <c r="C79" s="31" t="s">
        <v>184</v>
      </c>
      <c r="D79" s="36" t="s">
        <v>268</v>
      </c>
      <c r="E79" s="36" t="s">
        <v>269</v>
      </c>
      <c r="F79" s="36" t="s">
        <v>53</v>
      </c>
      <c r="G79" s="59"/>
      <c r="H79" s="60">
        <f t="shared" si="77"/>
        <v>1.06</v>
      </c>
      <c r="I79" s="60">
        <f t="shared" si="78"/>
        <v>1.06</v>
      </c>
      <c r="J79" s="60">
        <f t="shared" si="79"/>
        <v>0</v>
      </c>
      <c r="K79" s="60">
        <f t="shared" si="80"/>
        <v>0</v>
      </c>
      <c r="L79" s="60">
        <f t="shared" si="81"/>
        <v>0</v>
      </c>
      <c r="M79" s="34">
        <f t="shared" si="82"/>
        <v>1.06</v>
      </c>
      <c r="N79" s="46">
        <v>1.06</v>
      </c>
      <c r="O79" s="63"/>
      <c r="P79" s="45"/>
      <c r="Q79" s="45"/>
      <c r="R79" s="78">
        <f t="shared" si="83"/>
        <v>1.06</v>
      </c>
      <c r="S79" s="46">
        <v>1.06</v>
      </c>
      <c r="T79" s="45"/>
      <c r="U79" s="35"/>
      <c r="V79" s="47"/>
      <c r="W79" s="34">
        <f t="shared" si="84"/>
        <v>0</v>
      </c>
      <c r="X79" s="60">
        <f t="shared" ref="X79:AA79" si="94">N79-S79</f>
        <v>0</v>
      </c>
      <c r="Y79" s="60">
        <f t="shared" si="94"/>
        <v>0</v>
      </c>
      <c r="Z79" s="60">
        <f t="shared" si="94"/>
        <v>0</v>
      </c>
      <c r="AA79" s="60">
        <f t="shared" si="94"/>
        <v>0</v>
      </c>
      <c r="AB79" s="60">
        <f t="shared" si="86"/>
        <v>0</v>
      </c>
      <c r="AC79" s="103"/>
      <c r="AD79" s="60">
        <f t="shared" si="87"/>
        <v>0</v>
      </c>
      <c r="AE79" s="104"/>
    </row>
    <row r="80" s="53" customFormat="1" ht="29" customHeight="1" spans="1:31">
      <c r="A80" s="30" t="s">
        <v>270</v>
      </c>
      <c r="B80" s="36" t="s">
        <v>88</v>
      </c>
      <c r="C80" s="31" t="s">
        <v>184</v>
      </c>
      <c r="D80" s="36" t="s">
        <v>271</v>
      </c>
      <c r="E80" s="36" t="s">
        <v>272</v>
      </c>
      <c r="F80" s="36" t="s">
        <v>53</v>
      </c>
      <c r="G80" s="59"/>
      <c r="H80" s="60">
        <f t="shared" si="77"/>
        <v>4</v>
      </c>
      <c r="I80" s="60">
        <f t="shared" si="78"/>
        <v>4</v>
      </c>
      <c r="J80" s="60">
        <f t="shared" si="79"/>
        <v>0</v>
      </c>
      <c r="K80" s="60">
        <f t="shared" si="80"/>
        <v>0</v>
      </c>
      <c r="L80" s="60">
        <f t="shared" si="81"/>
        <v>0</v>
      </c>
      <c r="M80" s="34">
        <f t="shared" si="82"/>
        <v>4</v>
      </c>
      <c r="N80" s="46">
        <v>4</v>
      </c>
      <c r="O80" s="63"/>
      <c r="P80" s="45"/>
      <c r="Q80" s="45"/>
      <c r="R80" s="78">
        <f t="shared" si="83"/>
        <v>4</v>
      </c>
      <c r="S80" s="46">
        <v>4</v>
      </c>
      <c r="T80" s="45"/>
      <c r="U80" s="35"/>
      <c r="V80" s="47"/>
      <c r="W80" s="34">
        <f t="shared" si="84"/>
        <v>0</v>
      </c>
      <c r="X80" s="60">
        <f t="shared" ref="X80:AA80" si="95">N80-S80</f>
        <v>0</v>
      </c>
      <c r="Y80" s="60">
        <f t="shared" si="95"/>
        <v>0</v>
      </c>
      <c r="Z80" s="60">
        <f t="shared" si="95"/>
        <v>0</v>
      </c>
      <c r="AA80" s="60">
        <f t="shared" si="95"/>
        <v>0</v>
      </c>
      <c r="AB80" s="60">
        <f t="shared" si="86"/>
        <v>0</v>
      </c>
      <c r="AC80" s="103"/>
      <c r="AD80" s="60">
        <f t="shared" si="87"/>
        <v>0</v>
      </c>
      <c r="AE80" s="104"/>
    </row>
    <row r="81" s="53" customFormat="1" ht="29" customHeight="1" spans="1:31">
      <c r="A81" s="30" t="s">
        <v>273</v>
      </c>
      <c r="B81" s="36" t="s">
        <v>95</v>
      </c>
      <c r="C81" s="31" t="s">
        <v>184</v>
      </c>
      <c r="D81" s="36" t="s">
        <v>274</v>
      </c>
      <c r="E81" s="36" t="s">
        <v>275</v>
      </c>
      <c r="F81" s="36" t="s">
        <v>35</v>
      </c>
      <c r="G81" s="59"/>
      <c r="H81" s="60">
        <f t="shared" si="77"/>
        <v>119</v>
      </c>
      <c r="I81" s="60">
        <f t="shared" si="78"/>
        <v>119</v>
      </c>
      <c r="J81" s="60">
        <f t="shared" si="79"/>
        <v>0</v>
      </c>
      <c r="K81" s="60">
        <f t="shared" si="80"/>
        <v>0</v>
      </c>
      <c r="L81" s="60">
        <f t="shared" si="81"/>
        <v>0</v>
      </c>
      <c r="M81" s="34">
        <f t="shared" si="82"/>
        <v>119</v>
      </c>
      <c r="N81" s="46">
        <v>119</v>
      </c>
      <c r="O81" s="63"/>
      <c r="P81" s="45"/>
      <c r="Q81" s="45"/>
      <c r="R81" s="78">
        <f t="shared" si="83"/>
        <v>119</v>
      </c>
      <c r="S81" s="46">
        <v>119</v>
      </c>
      <c r="T81" s="45"/>
      <c r="U81" s="35"/>
      <c r="V81" s="47"/>
      <c r="W81" s="34">
        <f t="shared" si="84"/>
        <v>0</v>
      </c>
      <c r="X81" s="60">
        <f t="shared" ref="X81:AA81" si="96">N81-S81</f>
        <v>0</v>
      </c>
      <c r="Y81" s="60">
        <f t="shared" si="96"/>
        <v>0</v>
      </c>
      <c r="Z81" s="60">
        <f t="shared" si="96"/>
        <v>0</v>
      </c>
      <c r="AA81" s="60">
        <f t="shared" si="96"/>
        <v>0</v>
      </c>
      <c r="AB81" s="60">
        <f t="shared" si="86"/>
        <v>0</v>
      </c>
      <c r="AC81" s="103"/>
      <c r="AD81" s="60">
        <f t="shared" si="87"/>
        <v>0</v>
      </c>
      <c r="AE81" s="104"/>
    </row>
    <row r="82" s="53" customFormat="1" ht="29" customHeight="1" spans="1:32">
      <c r="A82" s="30" t="s">
        <v>276</v>
      </c>
      <c r="B82" s="36" t="s">
        <v>277</v>
      </c>
      <c r="C82" s="31" t="s">
        <v>278</v>
      </c>
      <c r="D82" s="36" t="s">
        <v>279</v>
      </c>
      <c r="E82" s="36" t="s">
        <v>280</v>
      </c>
      <c r="F82" s="36" t="s">
        <v>53</v>
      </c>
      <c r="G82" s="59"/>
      <c r="H82" s="60">
        <f t="shared" si="77"/>
        <v>22</v>
      </c>
      <c r="I82" s="60">
        <f t="shared" si="78"/>
        <v>20.5</v>
      </c>
      <c r="J82" s="60">
        <f t="shared" si="79"/>
        <v>1.5</v>
      </c>
      <c r="K82" s="60">
        <f t="shared" si="80"/>
        <v>1.5</v>
      </c>
      <c r="L82" s="60">
        <f t="shared" si="81"/>
        <v>0</v>
      </c>
      <c r="M82" s="34">
        <f t="shared" si="82"/>
        <v>22</v>
      </c>
      <c r="N82" s="35"/>
      <c r="O82" s="46">
        <v>22</v>
      </c>
      <c r="P82" s="45"/>
      <c r="Q82" s="45"/>
      <c r="R82" s="78">
        <f t="shared" si="83"/>
        <v>20.5</v>
      </c>
      <c r="S82" s="46"/>
      <c r="T82" s="46">
        <v>20.5</v>
      </c>
      <c r="U82" s="35"/>
      <c r="V82" s="47"/>
      <c r="W82" s="34">
        <f t="shared" si="84"/>
        <v>1.5</v>
      </c>
      <c r="X82" s="60">
        <f t="shared" ref="X82:AA82" si="97">N82-S82</f>
        <v>0</v>
      </c>
      <c r="Y82" s="60">
        <f t="shared" si="97"/>
        <v>1.5</v>
      </c>
      <c r="Z82" s="60">
        <f t="shared" si="97"/>
        <v>0</v>
      </c>
      <c r="AA82" s="60">
        <f t="shared" si="97"/>
        <v>0</v>
      </c>
      <c r="AB82" s="60">
        <f t="shared" si="86"/>
        <v>1.5</v>
      </c>
      <c r="AC82" s="103">
        <v>1.5</v>
      </c>
      <c r="AD82" s="60">
        <f t="shared" si="87"/>
        <v>0</v>
      </c>
      <c r="AE82" s="98" t="s">
        <v>36</v>
      </c>
      <c r="AF82" s="98"/>
    </row>
    <row r="83" s="53" customFormat="1" ht="29" customHeight="1" spans="1:31">
      <c r="A83" s="30" t="s">
        <v>281</v>
      </c>
      <c r="B83" s="36" t="s">
        <v>277</v>
      </c>
      <c r="C83" s="31" t="s">
        <v>282</v>
      </c>
      <c r="D83" s="36" t="s">
        <v>283</v>
      </c>
      <c r="E83" s="36" t="s">
        <v>284</v>
      </c>
      <c r="F83" s="36" t="s">
        <v>53</v>
      </c>
      <c r="G83" s="59"/>
      <c r="H83" s="60">
        <f t="shared" si="77"/>
        <v>21.72</v>
      </c>
      <c r="I83" s="60">
        <f t="shared" si="78"/>
        <v>21.72</v>
      </c>
      <c r="J83" s="60">
        <f t="shared" si="79"/>
        <v>0</v>
      </c>
      <c r="K83" s="60">
        <f t="shared" si="80"/>
        <v>0</v>
      </c>
      <c r="L83" s="60">
        <f t="shared" si="81"/>
        <v>0</v>
      </c>
      <c r="M83" s="34">
        <f t="shared" si="82"/>
        <v>21.72</v>
      </c>
      <c r="N83" s="35"/>
      <c r="O83" s="46">
        <v>21.72</v>
      </c>
      <c r="P83" s="45"/>
      <c r="Q83" s="45"/>
      <c r="R83" s="78">
        <f t="shared" si="83"/>
        <v>21.72</v>
      </c>
      <c r="S83" s="46"/>
      <c r="T83" s="46">
        <v>21.72</v>
      </c>
      <c r="U83" s="35"/>
      <c r="V83" s="47"/>
      <c r="W83" s="34">
        <f t="shared" si="84"/>
        <v>0</v>
      </c>
      <c r="X83" s="60">
        <f t="shared" ref="X83:AA83" si="98">N83-S83</f>
        <v>0</v>
      </c>
      <c r="Y83" s="60">
        <f t="shared" si="98"/>
        <v>0</v>
      </c>
      <c r="Z83" s="60">
        <f t="shared" si="98"/>
        <v>0</v>
      </c>
      <c r="AA83" s="60">
        <f t="shared" si="98"/>
        <v>0</v>
      </c>
      <c r="AB83" s="60">
        <f t="shared" si="86"/>
        <v>0</v>
      </c>
      <c r="AC83" s="103"/>
      <c r="AD83" s="60">
        <f t="shared" si="87"/>
        <v>0</v>
      </c>
      <c r="AE83" s="104"/>
    </row>
    <row r="84" s="53" customFormat="1" ht="29" customHeight="1" spans="1:31">
      <c r="A84" s="30" t="s">
        <v>285</v>
      </c>
      <c r="B84" s="36" t="s">
        <v>277</v>
      </c>
      <c r="C84" s="31" t="s">
        <v>286</v>
      </c>
      <c r="D84" s="36" t="s">
        <v>287</v>
      </c>
      <c r="E84" s="36" t="s">
        <v>288</v>
      </c>
      <c r="F84" s="36" t="s">
        <v>53</v>
      </c>
      <c r="G84" s="59"/>
      <c r="H84" s="60">
        <f t="shared" si="77"/>
        <v>0.59</v>
      </c>
      <c r="I84" s="60">
        <f t="shared" si="78"/>
        <v>0.59</v>
      </c>
      <c r="J84" s="60">
        <f t="shared" si="79"/>
        <v>0</v>
      </c>
      <c r="K84" s="60">
        <f t="shared" si="80"/>
        <v>0</v>
      </c>
      <c r="L84" s="60">
        <f t="shared" si="81"/>
        <v>0</v>
      </c>
      <c r="M84" s="34">
        <f t="shared" si="82"/>
        <v>0.59</v>
      </c>
      <c r="N84" s="35"/>
      <c r="O84" s="46">
        <v>0.59</v>
      </c>
      <c r="P84" s="45"/>
      <c r="Q84" s="45"/>
      <c r="R84" s="78">
        <f t="shared" si="83"/>
        <v>0.59</v>
      </c>
      <c r="S84" s="46"/>
      <c r="T84" s="46">
        <v>0.59</v>
      </c>
      <c r="U84" s="35"/>
      <c r="V84" s="47"/>
      <c r="W84" s="34">
        <f t="shared" si="84"/>
        <v>0</v>
      </c>
      <c r="X84" s="60">
        <f t="shared" ref="X84:AA84" si="99">N84-S84</f>
        <v>0</v>
      </c>
      <c r="Y84" s="60">
        <f t="shared" si="99"/>
        <v>0</v>
      </c>
      <c r="Z84" s="60">
        <f t="shared" si="99"/>
        <v>0</v>
      </c>
      <c r="AA84" s="60">
        <f t="shared" si="99"/>
        <v>0</v>
      </c>
      <c r="AB84" s="60">
        <f t="shared" si="86"/>
        <v>0</v>
      </c>
      <c r="AC84" s="103"/>
      <c r="AD84" s="60">
        <f t="shared" si="87"/>
        <v>0</v>
      </c>
      <c r="AE84" s="104"/>
    </row>
    <row r="85" s="53" customFormat="1" ht="29" customHeight="1" spans="1:31">
      <c r="A85" s="30" t="s">
        <v>289</v>
      </c>
      <c r="B85" s="36" t="s">
        <v>46</v>
      </c>
      <c r="C85" s="31" t="s">
        <v>290</v>
      </c>
      <c r="D85" s="36" t="s">
        <v>291</v>
      </c>
      <c r="E85" s="36" t="s">
        <v>292</v>
      </c>
      <c r="F85" s="36" t="s">
        <v>49</v>
      </c>
      <c r="G85" s="59"/>
      <c r="H85" s="60">
        <f t="shared" si="77"/>
        <v>70.33</v>
      </c>
      <c r="I85" s="60">
        <f t="shared" si="78"/>
        <v>70.33</v>
      </c>
      <c r="J85" s="60">
        <f t="shared" si="79"/>
        <v>0</v>
      </c>
      <c r="K85" s="60">
        <f t="shared" si="80"/>
        <v>0</v>
      </c>
      <c r="L85" s="60">
        <f t="shared" si="81"/>
        <v>0</v>
      </c>
      <c r="M85" s="34">
        <f t="shared" si="82"/>
        <v>70.33</v>
      </c>
      <c r="N85" s="35"/>
      <c r="O85" s="46">
        <v>70.33</v>
      </c>
      <c r="P85" s="45"/>
      <c r="Q85" s="45"/>
      <c r="R85" s="78">
        <f t="shared" si="83"/>
        <v>70.33</v>
      </c>
      <c r="S85" s="46"/>
      <c r="T85" s="46">
        <v>70.33</v>
      </c>
      <c r="U85" s="35"/>
      <c r="V85" s="47"/>
      <c r="W85" s="34">
        <f t="shared" si="84"/>
        <v>0</v>
      </c>
      <c r="X85" s="60">
        <f t="shared" ref="X85:AA85" si="100">N85-S85</f>
        <v>0</v>
      </c>
      <c r="Y85" s="60">
        <f t="shared" si="100"/>
        <v>0</v>
      </c>
      <c r="Z85" s="60">
        <f t="shared" si="100"/>
        <v>0</v>
      </c>
      <c r="AA85" s="60">
        <f t="shared" si="100"/>
        <v>0</v>
      </c>
      <c r="AB85" s="60">
        <f t="shared" si="86"/>
        <v>0</v>
      </c>
      <c r="AC85" s="103"/>
      <c r="AD85" s="60">
        <f t="shared" si="87"/>
        <v>0</v>
      </c>
      <c r="AE85" s="104"/>
    </row>
    <row r="86" s="53" customFormat="1" ht="29" customHeight="1" spans="1:31">
      <c r="A86" s="30" t="s">
        <v>293</v>
      </c>
      <c r="B86" s="36" t="s">
        <v>294</v>
      </c>
      <c r="C86" s="31" t="s">
        <v>32</v>
      </c>
      <c r="D86" s="36" t="s">
        <v>295</v>
      </c>
      <c r="E86" s="36" t="s">
        <v>296</v>
      </c>
      <c r="F86" s="36" t="s">
        <v>53</v>
      </c>
      <c r="G86" s="59"/>
      <c r="H86" s="60">
        <f t="shared" si="77"/>
        <v>2</v>
      </c>
      <c r="I86" s="60">
        <f t="shared" si="78"/>
        <v>2</v>
      </c>
      <c r="J86" s="60">
        <f t="shared" si="79"/>
        <v>0</v>
      </c>
      <c r="K86" s="60">
        <f t="shared" si="80"/>
        <v>0</v>
      </c>
      <c r="L86" s="60">
        <f t="shared" si="81"/>
        <v>0</v>
      </c>
      <c r="M86" s="34">
        <f t="shared" si="82"/>
        <v>2</v>
      </c>
      <c r="N86" s="35"/>
      <c r="O86" s="46">
        <v>2</v>
      </c>
      <c r="P86" s="45"/>
      <c r="Q86" s="45"/>
      <c r="R86" s="78">
        <f t="shared" si="83"/>
        <v>2</v>
      </c>
      <c r="S86" s="46"/>
      <c r="T86" s="46">
        <v>2</v>
      </c>
      <c r="U86" s="35"/>
      <c r="V86" s="47"/>
      <c r="W86" s="34">
        <f t="shared" si="84"/>
        <v>0</v>
      </c>
      <c r="X86" s="60">
        <f t="shared" ref="X86:AA86" si="101">N86-S86</f>
        <v>0</v>
      </c>
      <c r="Y86" s="60">
        <f t="shared" si="101"/>
        <v>0</v>
      </c>
      <c r="Z86" s="60">
        <f t="shared" si="101"/>
        <v>0</v>
      </c>
      <c r="AA86" s="60">
        <f t="shared" si="101"/>
        <v>0</v>
      </c>
      <c r="AB86" s="60">
        <f t="shared" si="86"/>
        <v>0</v>
      </c>
      <c r="AC86" s="103"/>
      <c r="AD86" s="60">
        <f t="shared" si="87"/>
        <v>0</v>
      </c>
      <c r="AE86" s="104"/>
    </row>
    <row r="87" s="53" customFormat="1" ht="29" customHeight="1" spans="1:31">
      <c r="A87" s="30" t="s">
        <v>297</v>
      </c>
      <c r="B87" s="36" t="s">
        <v>298</v>
      </c>
      <c r="C87" s="31" t="s">
        <v>32</v>
      </c>
      <c r="D87" s="36" t="s">
        <v>299</v>
      </c>
      <c r="E87" s="36" t="s">
        <v>300</v>
      </c>
      <c r="F87" s="36" t="s">
        <v>35</v>
      </c>
      <c r="G87" s="59"/>
      <c r="H87" s="60">
        <f t="shared" si="77"/>
        <v>1000</v>
      </c>
      <c r="I87" s="60">
        <f t="shared" si="78"/>
        <v>1000</v>
      </c>
      <c r="J87" s="60">
        <f t="shared" si="79"/>
        <v>0</v>
      </c>
      <c r="K87" s="60">
        <f t="shared" si="80"/>
        <v>0</v>
      </c>
      <c r="L87" s="60">
        <f t="shared" si="81"/>
        <v>0</v>
      </c>
      <c r="M87" s="34">
        <f t="shared" si="82"/>
        <v>1000</v>
      </c>
      <c r="N87" s="35"/>
      <c r="O87" s="46">
        <v>1000</v>
      </c>
      <c r="P87" s="45"/>
      <c r="Q87" s="45"/>
      <c r="R87" s="78">
        <f t="shared" si="83"/>
        <v>1000</v>
      </c>
      <c r="S87" s="46"/>
      <c r="T87" s="46">
        <v>1000</v>
      </c>
      <c r="U87" s="35"/>
      <c r="V87" s="47"/>
      <c r="W87" s="34">
        <f t="shared" si="84"/>
        <v>0</v>
      </c>
      <c r="X87" s="60">
        <f t="shared" ref="X87:AA87" si="102">N87-S87</f>
        <v>0</v>
      </c>
      <c r="Y87" s="60">
        <f t="shared" si="102"/>
        <v>0</v>
      </c>
      <c r="Z87" s="60">
        <f t="shared" si="102"/>
        <v>0</v>
      </c>
      <c r="AA87" s="60">
        <f t="shared" si="102"/>
        <v>0</v>
      </c>
      <c r="AB87" s="60">
        <f t="shared" si="86"/>
        <v>0</v>
      </c>
      <c r="AC87" s="103"/>
      <c r="AD87" s="60">
        <f t="shared" si="87"/>
        <v>0</v>
      </c>
      <c r="AE87" s="104"/>
    </row>
    <row r="88" s="53" customFormat="1" ht="29" customHeight="1" spans="1:31">
      <c r="A88" s="30" t="s">
        <v>301</v>
      </c>
      <c r="B88" s="36" t="s">
        <v>42</v>
      </c>
      <c r="C88" s="31" t="s">
        <v>32</v>
      </c>
      <c r="D88" s="36" t="s">
        <v>302</v>
      </c>
      <c r="E88" s="36" t="s">
        <v>303</v>
      </c>
      <c r="F88" s="36" t="s">
        <v>35</v>
      </c>
      <c r="G88" s="59"/>
      <c r="H88" s="60">
        <f t="shared" si="77"/>
        <v>47</v>
      </c>
      <c r="I88" s="60">
        <f t="shared" si="78"/>
        <v>47</v>
      </c>
      <c r="J88" s="60">
        <f t="shared" si="79"/>
        <v>0</v>
      </c>
      <c r="K88" s="60">
        <f t="shared" si="80"/>
        <v>0</v>
      </c>
      <c r="L88" s="60">
        <f t="shared" si="81"/>
        <v>0</v>
      </c>
      <c r="M88" s="34">
        <f t="shared" si="82"/>
        <v>47</v>
      </c>
      <c r="N88" s="35"/>
      <c r="O88" s="46">
        <v>47</v>
      </c>
      <c r="P88" s="45"/>
      <c r="Q88" s="45"/>
      <c r="R88" s="78">
        <f t="shared" si="83"/>
        <v>47</v>
      </c>
      <c r="S88" s="46"/>
      <c r="T88" s="46">
        <v>47</v>
      </c>
      <c r="U88" s="35"/>
      <c r="V88" s="47"/>
      <c r="W88" s="34">
        <f t="shared" si="84"/>
        <v>0</v>
      </c>
      <c r="X88" s="60">
        <f t="shared" ref="X88:AA88" si="103">N88-S88</f>
        <v>0</v>
      </c>
      <c r="Y88" s="60">
        <f t="shared" si="103"/>
        <v>0</v>
      </c>
      <c r="Z88" s="60">
        <f t="shared" si="103"/>
        <v>0</v>
      </c>
      <c r="AA88" s="60">
        <f t="shared" si="103"/>
        <v>0</v>
      </c>
      <c r="AB88" s="60">
        <f t="shared" si="86"/>
        <v>0</v>
      </c>
      <c r="AC88" s="103"/>
      <c r="AD88" s="60">
        <f t="shared" si="87"/>
        <v>0</v>
      </c>
      <c r="AE88" s="104"/>
    </row>
    <row r="89" s="53" customFormat="1" ht="29" customHeight="1" spans="1:31">
      <c r="A89" s="30" t="s">
        <v>304</v>
      </c>
      <c r="B89" s="36" t="s">
        <v>305</v>
      </c>
      <c r="C89" s="31" t="s">
        <v>306</v>
      </c>
      <c r="D89" s="36" t="s">
        <v>307</v>
      </c>
      <c r="E89" s="36" t="s">
        <v>308</v>
      </c>
      <c r="F89" s="36" t="s">
        <v>53</v>
      </c>
      <c r="G89" s="59"/>
      <c r="H89" s="60">
        <f t="shared" si="77"/>
        <v>1</v>
      </c>
      <c r="I89" s="60">
        <f t="shared" si="78"/>
        <v>1</v>
      </c>
      <c r="J89" s="60">
        <f t="shared" si="79"/>
        <v>0</v>
      </c>
      <c r="K89" s="60">
        <f t="shared" si="80"/>
        <v>0</v>
      </c>
      <c r="L89" s="60">
        <f t="shared" si="81"/>
        <v>0</v>
      </c>
      <c r="M89" s="34">
        <f t="shared" si="82"/>
        <v>1</v>
      </c>
      <c r="N89" s="35"/>
      <c r="O89" s="46">
        <v>1</v>
      </c>
      <c r="P89" s="45"/>
      <c r="Q89" s="45"/>
      <c r="R89" s="78">
        <f t="shared" si="83"/>
        <v>1</v>
      </c>
      <c r="S89" s="46"/>
      <c r="T89" s="46">
        <v>1</v>
      </c>
      <c r="U89" s="35"/>
      <c r="V89" s="47"/>
      <c r="W89" s="34">
        <f t="shared" si="84"/>
        <v>0</v>
      </c>
      <c r="X89" s="60">
        <f t="shared" ref="X89:AA89" si="104">N89-S89</f>
        <v>0</v>
      </c>
      <c r="Y89" s="60">
        <f t="shared" si="104"/>
        <v>0</v>
      </c>
      <c r="Z89" s="60">
        <f t="shared" si="104"/>
        <v>0</v>
      </c>
      <c r="AA89" s="60">
        <f t="shared" si="104"/>
        <v>0</v>
      </c>
      <c r="AB89" s="60">
        <f t="shared" si="86"/>
        <v>0</v>
      </c>
      <c r="AC89" s="103"/>
      <c r="AD89" s="60">
        <f t="shared" si="87"/>
        <v>0</v>
      </c>
      <c r="AE89" s="111"/>
    </row>
    <row r="90" s="53" customFormat="1" ht="29" customHeight="1" spans="1:31">
      <c r="A90" s="30" t="s">
        <v>309</v>
      </c>
      <c r="B90" s="36" t="s">
        <v>95</v>
      </c>
      <c r="C90" s="31" t="s">
        <v>306</v>
      </c>
      <c r="D90" s="36" t="s">
        <v>310</v>
      </c>
      <c r="E90" s="36" t="s">
        <v>308</v>
      </c>
      <c r="F90" s="36" t="s">
        <v>53</v>
      </c>
      <c r="G90" s="59"/>
      <c r="H90" s="60">
        <f t="shared" si="77"/>
        <v>0.25</v>
      </c>
      <c r="I90" s="60">
        <f t="shared" si="78"/>
        <v>0.25</v>
      </c>
      <c r="J90" s="60">
        <f t="shared" si="79"/>
        <v>0</v>
      </c>
      <c r="K90" s="60">
        <f t="shared" si="80"/>
        <v>0</v>
      </c>
      <c r="L90" s="60">
        <f t="shared" si="81"/>
        <v>0</v>
      </c>
      <c r="M90" s="34">
        <f t="shared" si="82"/>
        <v>0.25</v>
      </c>
      <c r="N90" s="35"/>
      <c r="O90" s="46">
        <v>0.25</v>
      </c>
      <c r="P90" s="45"/>
      <c r="Q90" s="45"/>
      <c r="R90" s="78">
        <f t="shared" si="83"/>
        <v>0.25</v>
      </c>
      <c r="S90" s="46"/>
      <c r="T90" s="46">
        <v>0.25</v>
      </c>
      <c r="U90" s="35"/>
      <c r="V90" s="47"/>
      <c r="W90" s="34">
        <f t="shared" si="84"/>
        <v>0</v>
      </c>
      <c r="X90" s="60">
        <f t="shared" ref="X90:AA90" si="105">N90-S90</f>
        <v>0</v>
      </c>
      <c r="Y90" s="60">
        <f t="shared" si="105"/>
        <v>0</v>
      </c>
      <c r="Z90" s="60">
        <f t="shared" si="105"/>
        <v>0</v>
      </c>
      <c r="AA90" s="60">
        <f t="shared" si="105"/>
        <v>0</v>
      </c>
      <c r="AB90" s="60">
        <f t="shared" si="86"/>
        <v>0</v>
      </c>
      <c r="AC90" s="103"/>
      <c r="AD90" s="60">
        <f t="shared" si="87"/>
        <v>0</v>
      </c>
      <c r="AE90" s="104"/>
    </row>
    <row r="91" s="53" customFormat="1" ht="29" customHeight="1" spans="1:31">
      <c r="A91" s="30" t="s">
        <v>311</v>
      </c>
      <c r="B91" s="36" t="s">
        <v>312</v>
      </c>
      <c r="C91" s="31" t="s">
        <v>306</v>
      </c>
      <c r="D91" s="36" t="s">
        <v>313</v>
      </c>
      <c r="E91" s="36" t="s">
        <v>308</v>
      </c>
      <c r="F91" s="36" t="s">
        <v>53</v>
      </c>
      <c r="G91" s="59"/>
      <c r="H91" s="60">
        <f t="shared" si="77"/>
        <v>0.15</v>
      </c>
      <c r="I91" s="60">
        <f t="shared" si="78"/>
        <v>0.15</v>
      </c>
      <c r="J91" s="60">
        <f t="shared" si="79"/>
        <v>0</v>
      </c>
      <c r="K91" s="60">
        <f t="shared" si="80"/>
        <v>0</v>
      </c>
      <c r="L91" s="60">
        <f t="shared" si="81"/>
        <v>0</v>
      </c>
      <c r="M91" s="34">
        <f t="shared" si="82"/>
        <v>0.15</v>
      </c>
      <c r="N91" s="35"/>
      <c r="O91" s="46">
        <v>0.15</v>
      </c>
      <c r="P91" s="45"/>
      <c r="Q91" s="45"/>
      <c r="R91" s="78">
        <f t="shared" si="83"/>
        <v>0.15</v>
      </c>
      <c r="S91" s="46"/>
      <c r="T91" s="46">
        <v>0.15</v>
      </c>
      <c r="U91" s="35"/>
      <c r="V91" s="47"/>
      <c r="W91" s="34">
        <f t="shared" si="84"/>
        <v>0</v>
      </c>
      <c r="X91" s="60">
        <f t="shared" ref="X91:AA91" si="106">N91-S91</f>
        <v>0</v>
      </c>
      <c r="Y91" s="60">
        <f t="shared" si="106"/>
        <v>0</v>
      </c>
      <c r="Z91" s="60">
        <f t="shared" si="106"/>
        <v>0</v>
      </c>
      <c r="AA91" s="60">
        <f t="shared" si="106"/>
        <v>0</v>
      </c>
      <c r="AB91" s="60">
        <f t="shared" si="86"/>
        <v>0</v>
      </c>
      <c r="AC91" s="103"/>
      <c r="AD91" s="60">
        <f t="shared" si="87"/>
        <v>0</v>
      </c>
      <c r="AE91" s="104"/>
    </row>
    <row r="92" s="53" customFormat="1" ht="29" customHeight="1" spans="1:31">
      <c r="A92" s="30" t="s">
        <v>314</v>
      </c>
      <c r="B92" s="36" t="s">
        <v>65</v>
      </c>
      <c r="C92" s="31" t="s">
        <v>306</v>
      </c>
      <c r="D92" s="36" t="s">
        <v>315</v>
      </c>
      <c r="E92" s="36" t="s">
        <v>308</v>
      </c>
      <c r="F92" s="36" t="s">
        <v>53</v>
      </c>
      <c r="G92" s="59"/>
      <c r="H92" s="60">
        <f t="shared" si="77"/>
        <v>0.4</v>
      </c>
      <c r="I92" s="60">
        <f t="shared" si="78"/>
        <v>0.4</v>
      </c>
      <c r="J92" s="60">
        <f t="shared" si="79"/>
        <v>0</v>
      </c>
      <c r="K92" s="60">
        <f t="shared" si="80"/>
        <v>0</v>
      </c>
      <c r="L92" s="60">
        <f t="shared" si="81"/>
        <v>0</v>
      </c>
      <c r="M92" s="34">
        <f t="shared" si="82"/>
        <v>0.4</v>
      </c>
      <c r="N92" s="35"/>
      <c r="O92" s="46">
        <v>0.4</v>
      </c>
      <c r="P92" s="45"/>
      <c r="Q92" s="45"/>
      <c r="R92" s="78">
        <f t="shared" si="83"/>
        <v>0.4</v>
      </c>
      <c r="S92" s="46"/>
      <c r="T92" s="46">
        <v>0.4</v>
      </c>
      <c r="U92" s="35"/>
      <c r="V92" s="47"/>
      <c r="W92" s="34">
        <f t="shared" si="84"/>
        <v>0</v>
      </c>
      <c r="X92" s="60">
        <f t="shared" ref="X92:AA92" si="107">N92-S92</f>
        <v>0</v>
      </c>
      <c r="Y92" s="60">
        <f t="shared" si="107"/>
        <v>0</v>
      </c>
      <c r="Z92" s="60">
        <f t="shared" si="107"/>
        <v>0</v>
      </c>
      <c r="AA92" s="60">
        <f t="shared" si="107"/>
        <v>0</v>
      </c>
      <c r="AB92" s="60">
        <f t="shared" si="86"/>
        <v>0</v>
      </c>
      <c r="AC92" s="103"/>
      <c r="AD92" s="60">
        <f t="shared" si="87"/>
        <v>0</v>
      </c>
      <c r="AE92" s="104"/>
    </row>
    <row r="93" s="53" customFormat="1" ht="29" customHeight="1" spans="1:31">
      <c r="A93" s="30" t="s">
        <v>316</v>
      </c>
      <c r="B93" s="36" t="s">
        <v>88</v>
      </c>
      <c r="C93" s="31" t="s">
        <v>306</v>
      </c>
      <c r="D93" s="36" t="s">
        <v>317</v>
      </c>
      <c r="E93" s="36" t="s">
        <v>308</v>
      </c>
      <c r="F93" s="36" t="s">
        <v>53</v>
      </c>
      <c r="G93" s="59"/>
      <c r="H93" s="60">
        <f t="shared" si="77"/>
        <v>0.25</v>
      </c>
      <c r="I93" s="60">
        <f t="shared" si="78"/>
        <v>0.25</v>
      </c>
      <c r="J93" s="60">
        <f t="shared" si="79"/>
        <v>0</v>
      </c>
      <c r="K93" s="60">
        <f t="shared" si="80"/>
        <v>0</v>
      </c>
      <c r="L93" s="60">
        <f t="shared" si="81"/>
        <v>0</v>
      </c>
      <c r="M93" s="34">
        <f t="shared" si="82"/>
        <v>0.25</v>
      </c>
      <c r="N93" s="35"/>
      <c r="O93" s="46">
        <v>0.25</v>
      </c>
      <c r="P93" s="45"/>
      <c r="Q93" s="45"/>
      <c r="R93" s="78">
        <f t="shared" si="83"/>
        <v>0.25</v>
      </c>
      <c r="S93" s="46"/>
      <c r="T93" s="46">
        <v>0.25</v>
      </c>
      <c r="U93" s="35"/>
      <c r="V93" s="47"/>
      <c r="W93" s="34">
        <f t="shared" si="84"/>
        <v>0</v>
      </c>
      <c r="X93" s="60">
        <f t="shared" ref="X93:AA93" si="108">N93-S93</f>
        <v>0</v>
      </c>
      <c r="Y93" s="60">
        <f t="shared" si="108"/>
        <v>0</v>
      </c>
      <c r="Z93" s="60">
        <f t="shared" si="108"/>
        <v>0</v>
      </c>
      <c r="AA93" s="60">
        <f t="shared" si="108"/>
        <v>0</v>
      </c>
      <c r="AB93" s="60">
        <f t="shared" si="86"/>
        <v>0</v>
      </c>
      <c r="AC93" s="103"/>
      <c r="AD93" s="60">
        <f t="shared" si="87"/>
        <v>0</v>
      </c>
      <c r="AE93" s="104"/>
    </row>
    <row r="94" s="53" customFormat="1" ht="29" customHeight="1" spans="1:31">
      <c r="A94" s="30" t="s">
        <v>318</v>
      </c>
      <c r="B94" s="36" t="s">
        <v>116</v>
      </c>
      <c r="C94" s="31" t="s">
        <v>306</v>
      </c>
      <c r="D94" s="36" t="s">
        <v>319</v>
      </c>
      <c r="E94" s="36" t="s">
        <v>308</v>
      </c>
      <c r="F94" s="36" t="s">
        <v>53</v>
      </c>
      <c r="G94" s="59"/>
      <c r="H94" s="60">
        <f t="shared" si="77"/>
        <v>0.35</v>
      </c>
      <c r="I94" s="60">
        <f t="shared" si="78"/>
        <v>0.35</v>
      </c>
      <c r="J94" s="60">
        <f t="shared" si="79"/>
        <v>0</v>
      </c>
      <c r="K94" s="60">
        <f t="shared" si="80"/>
        <v>0</v>
      </c>
      <c r="L94" s="60">
        <f t="shared" si="81"/>
        <v>0</v>
      </c>
      <c r="M94" s="34">
        <f t="shared" si="82"/>
        <v>0.35</v>
      </c>
      <c r="N94" s="35"/>
      <c r="O94" s="46">
        <v>0.35</v>
      </c>
      <c r="P94" s="45"/>
      <c r="Q94" s="45"/>
      <c r="R94" s="78">
        <f t="shared" si="83"/>
        <v>0.35</v>
      </c>
      <c r="S94" s="46"/>
      <c r="T94" s="46">
        <v>0.35</v>
      </c>
      <c r="U94" s="35"/>
      <c r="V94" s="47"/>
      <c r="W94" s="34">
        <f t="shared" si="84"/>
        <v>0</v>
      </c>
      <c r="X94" s="60">
        <f t="shared" ref="X94:AA94" si="109">N94-S94</f>
        <v>0</v>
      </c>
      <c r="Y94" s="60">
        <f t="shared" si="109"/>
        <v>0</v>
      </c>
      <c r="Z94" s="60">
        <f t="shared" si="109"/>
        <v>0</v>
      </c>
      <c r="AA94" s="60">
        <f t="shared" si="109"/>
        <v>0</v>
      </c>
      <c r="AB94" s="60">
        <f t="shared" si="86"/>
        <v>0</v>
      </c>
      <c r="AC94" s="103"/>
      <c r="AD94" s="60">
        <f t="shared" si="87"/>
        <v>0</v>
      </c>
      <c r="AE94" s="111"/>
    </row>
    <row r="95" s="53" customFormat="1" ht="29" customHeight="1" spans="1:31">
      <c r="A95" s="30" t="s">
        <v>320</v>
      </c>
      <c r="B95" s="36" t="s">
        <v>123</v>
      </c>
      <c r="C95" s="31" t="s">
        <v>306</v>
      </c>
      <c r="D95" s="36" t="s">
        <v>321</v>
      </c>
      <c r="E95" s="36" t="s">
        <v>308</v>
      </c>
      <c r="F95" s="36" t="s">
        <v>53</v>
      </c>
      <c r="G95" s="59"/>
      <c r="H95" s="60">
        <f t="shared" si="77"/>
        <v>0.3</v>
      </c>
      <c r="I95" s="60">
        <f t="shared" si="78"/>
        <v>0.3</v>
      </c>
      <c r="J95" s="60">
        <f t="shared" si="79"/>
        <v>0</v>
      </c>
      <c r="K95" s="60">
        <f t="shared" si="80"/>
        <v>0</v>
      </c>
      <c r="L95" s="60">
        <f t="shared" si="81"/>
        <v>0</v>
      </c>
      <c r="M95" s="34">
        <f t="shared" si="82"/>
        <v>0.3</v>
      </c>
      <c r="N95" s="35"/>
      <c r="O95" s="46">
        <v>0.3</v>
      </c>
      <c r="P95" s="45"/>
      <c r="Q95" s="45"/>
      <c r="R95" s="78">
        <f t="shared" si="83"/>
        <v>0.3</v>
      </c>
      <c r="S95" s="46"/>
      <c r="T95" s="46">
        <v>0.3</v>
      </c>
      <c r="U95" s="35"/>
      <c r="V95" s="47"/>
      <c r="W95" s="34">
        <f t="shared" si="84"/>
        <v>0</v>
      </c>
      <c r="X95" s="60">
        <f t="shared" ref="X95:AA95" si="110">N95-S95</f>
        <v>0</v>
      </c>
      <c r="Y95" s="60">
        <f t="shared" si="110"/>
        <v>0</v>
      </c>
      <c r="Z95" s="60">
        <f t="shared" si="110"/>
        <v>0</v>
      </c>
      <c r="AA95" s="60">
        <f t="shared" si="110"/>
        <v>0</v>
      </c>
      <c r="AB95" s="60">
        <f t="shared" si="86"/>
        <v>0</v>
      </c>
      <c r="AC95" s="103"/>
      <c r="AD95" s="60">
        <f t="shared" si="87"/>
        <v>0</v>
      </c>
      <c r="AE95" s="111"/>
    </row>
    <row r="96" s="53" customFormat="1" ht="29" customHeight="1" spans="1:31">
      <c r="A96" s="30" t="s">
        <v>322</v>
      </c>
      <c r="B96" s="36" t="s">
        <v>145</v>
      </c>
      <c r="C96" s="31" t="s">
        <v>306</v>
      </c>
      <c r="D96" s="36" t="s">
        <v>323</v>
      </c>
      <c r="E96" s="36" t="s">
        <v>308</v>
      </c>
      <c r="F96" s="36" t="s">
        <v>53</v>
      </c>
      <c r="G96" s="59"/>
      <c r="H96" s="60">
        <f t="shared" si="77"/>
        <v>0.35</v>
      </c>
      <c r="I96" s="60">
        <f t="shared" si="78"/>
        <v>0.35</v>
      </c>
      <c r="J96" s="60">
        <f t="shared" si="79"/>
        <v>0</v>
      </c>
      <c r="K96" s="60">
        <f t="shared" si="80"/>
        <v>0</v>
      </c>
      <c r="L96" s="60">
        <f t="shared" si="81"/>
        <v>0</v>
      </c>
      <c r="M96" s="34">
        <f t="shared" si="82"/>
        <v>0.35</v>
      </c>
      <c r="N96" s="35"/>
      <c r="O96" s="46">
        <v>0.35</v>
      </c>
      <c r="P96" s="45"/>
      <c r="Q96" s="45"/>
      <c r="R96" s="78">
        <f t="shared" si="83"/>
        <v>0.35</v>
      </c>
      <c r="S96" s="46"/>
      <c r="T96" s="46">
        <v>0.35</v>
      </c>
      <c r="U96" s="35"/>
      <c r="V96" s="47"/>
      <c r="W96" s="34">
        <f t="shared" si="84"/>
        <v>0</v>
      </c>
      <c r="X96" s="60">
        <f t="shared" ref="X96:AA96" si="111">N96-S96</f>
        <v>0</v>
      </c>
      <c r="Y96" s="60">
        <f t="shared" si="111"/>
        <v>0</v>
      </c>
      <c r="Z96" s="60">
        <f t="shared" si="111"/>
        <v>0</v>
      </c>
      <c r="AA96" s="60">
        <f t="shared" si="111"/>
        <v>0</v>
      </c>
      <c r="AB96" s="60">
        <f t="shared" si="86"/>
        <v>0</v>
      </c>
      <c r="AC96" s="103"/>
      <c r="AD96" s="60">
        <f t="shared" si="87"/>
        <v>0</v>
      </c>
      <c r="AE96" s="104"/>
    </row>
    <row r="97" s="53" customFormat="1" ht="29" customHeight="1" spans="1:31">
      <c r="A97" s="30" t="s">
        <v>324</v>
      </c>
      <c r="B97" s="36" t="s">
        <v>99</v>
      </c>
      <c r="C97" s="31" t="s">
        <v>306</v>
      </c>
      <c r="D97" s="36" t="s">
        <v>325</v>
      </c>
      <c r="E97" s="36" t="s">
        <v>308</v>
      </c>
      <c r="F97" s="36" t="s">
        <v>53</v>
      </c>
      <c r="G97" s="59"/>
      <c r="H97" s="60">
        <f t="shared" si="77"/>
        <v>0.3</v>
      </c>
      <c r="I97" s="60">
        <f t="shared" si="78"/>
        <v>0.3</v>
      </c>
      <c r="J97" s="60">
        <f t="shared" si="79"/>
        <v>0</v>
      </c>
      <c r="K97" s="60">
        <f t="shared" si="80"/>
        <v>0</v>
      </c>
      <c r="L97" s="60">
        <f t="shared" si="81"/>
        <v>0</v>
      </c>
      <c r="M97" s="34">
        <f t="shared" si="82"/>
        <v>0.3</v>
      </c>
      <c r="N97" s="35"/>
      <c r="O97" s="46">
        <v>0.3</v>
      </c>
      <c r="P97" s="45"/>
      <c r="Q97" s="45"/>
      <c r="R97" s="78">
        <f t="shared" si="83"/>
        <v>0.3</v>
      </c>
      <c r="S97" s="46"/>
      <c r="T97" s="46">
        <v>0.3</v>
      </c>
      <c r="U97" s="35"/>
      <c r="V97" s="47"/>
      <c r="W97" s="34">
        <f t="shared" si="84"/>
        <v>0</v>
      </c>
      <c r="X97" s="60">
        <f t="shared" ref="X97:AA97" si="112">N97-S97</f>
        <v>0</v>
      </c>
      <c r="Y97" s="60">
        <f t="shared" si="112"/>
        <v>0</v>
      </c>
      <c r="Z97" s="60">
        <f t="shared" si="112"/>
        <v>0</v>
      </c>
      <c r="AA97" s="60">
        <f t="shared" si="112"/>
        <v>0</v>
      </c>
      <c r="AB97" s="60">
        <f t="shared" si="86"/>
        <v>0</v>
      </c>
      <c r="AC97" s="103"/>
      <c r="AD97" s="60">
        <f t="shared" si="87"/>
        <v>0</v>
      </c>
      <c r="AE97" s="104"/>
    </row>
    <row r="98" s="53" customFormat="1" ht="29" customHeight="1" spans="1:31">
      <c r="A98" s="30" t="s">
        <v>326</v>
      </c>
      <c r="B98" s="36" t="s">
        <v>61</v>
      </c>
      <c r="C98" s="31" t="s">
        <v>306</v>
      </c>
      <c r="D98" s="36" t="s">
        <v>327</v>
      </c>
      <c r="E98" s="36" t="s">
        <v>308</v>
      </c>
      <c r="F98" s="36" t="s">
        <v>53</v>
      </c>
      <c r="G98" s="59"/>
      <c r="H98" s="60">
        <f t="shared" si="77"/>
        <v>0.4</v>
      </c>
      <c r="I98" s="60">
        <f t="shared" si="78"/>
        <v>0.4</v>
      </c>
      <c r="J98" s="60">
        <f t="shared" si="79"/>
        <v>0</v>
      </c>
      <c r="K98" s="60">
        <f t="shared" si="80"/>
        <v>0</v>
      </c>
      <c r="L98" s="60">
        <f t="shared" si="81"/>
        <v>0</v>
      </c>
      <c r="M98" s="34">
        <f t="shared" si="82"/>
        <v>0.4</v>
      </c>
      <c r="N98" s="35"/>
      <c r="O98" s="46">
        <v>0.4</v>
      </c>
      <c r="P98" s="45"/>
      <c r="Q98" s="45"/>
      <c r="R98" s="78">
        <f t="shared" si="83"/>
        <v>0.4</v>
      </c>
      <c r="S98" s="46"/>
      <c r="T98" s="46">
        <v>0.4</v>
      </c>
      <c r="U98" s="35"/>
      <c r="V98" s="47"/>
      <c r="W98" s="34">
        <f t="shared" si="84"/>
        <v>0</v>
      </c>
      <c r="X98" s="60">
        <f t="shared" ref="X98:AA98" si="113">N98-S98</f>
        <v>0</v>
      </c>
      <c r="Y98" s="60">
        <f t="shared" si="113"/>
        <v>0</v>
      </c>
      <c r="Z98" s="60">
        <f t="shared" si="113"/>
        <v>0</v>
      </c>
      <c r="AA98" s="60">
        <f t="shared" si="113"/>
        <v>0</v>
      </c>
      <c r="AB98" s="60">
        <f t="shared" si="86"/>
        <v>0</v>
      </c>
      <c r="AC98" s="103"/>
      <c r="AD98" s="60">
        <f t="shared" si="87"/>
        <v>0</v>
      </c>
      <c r="AE98" s="104"/>
    </row>
    <row r="99" s="53" customFormat="1" ht="29" customHeight="1" spans="1:31">
      <c r="A99" s="30" t="s">
        <v>328</v>
      </c>
      <c r="B99" s="36" t="s">
        <v>109</v>
      </c>
      <c r="C99" s="31" t="s">
        <v>306</v>
      </c>
      <c r="D99" s="36" t="s">
        <v>329</v>
      </c>
      <c r="E99" s="36" t="s">
        <v>308</v>
      </c>
      <c r="F99" s="36" t="s">
        <v>53</v>
      </c>
      <c r="G99" s="59"/>
      <c r="H99" s="60">
        <f t="shared" si="77"/>
        <v>0.25</v>
      </c>
      <c r="I99" s="60">
        <f t="shared" si="78"/>
        <v>0.25</v>
      </c>
      <c r="J99" s="60">
        <f t="shared" si="79"/>
        <v>0</v>
      </c>
      <c r="K99" s="60">
        <f t="shared" si="80"/>
        <v>0</v>
      </c>
      <c r="L99" s="60">
        <f t="shared" si="81"/>
        <v>0</v>
      </c>
      <c r="M99" s="34">
        <f t="shared" si="82"/>
        <v>0.25</v>
      </c>
      <c r="N99" s="35"/>
      <c r="O99" s="46">
        <v>0.25</v>
      </c>
      <c r="P99" s="45"/>
      <c r="Q99" s="45"/>
      <c r="R99" s="78">
        <f t="shared" si="83"/>
        <v>0.25</v>
      </c>
      <c r="S99" s="46"/>
      <c r="T99" s="46">
        <v>0.25</v>
      </c>
      <c r="U99" s="35"/>
      <c r="V99" s="47"/>
      <c r="W99" s="34">
        <f t="shared" si="84"/>
        <v>0</v>
      </c>
      <c r="X99" s="60">
        <f t="shared" ref="X99:AA99" si="114">N99-S99</f>
        <v>0</v>
      </c>
      <c r="Y99" s="60">
        <f t="shared" si="114"/>
        <v>0</v>
      </c>
      <c r="Z99" s="60">
        <f t="shared" si="114"/>
        <v>0</v>
      </c>
      <c r="AA99" s="60">
        <f t="shared" si="114"/>
        <v>0</v>
      </c>
      <c r="AB99" s="60">
        <f t="shared" si="86"/>
        <v>0</v>
      </c>
      <c r="AC99" s="103"/>
      <c r="AD99" s="60">
        <f t="shared" si="87"/>
        <v>0</v>
      </c>
      <c r="AE99" s="104"/>
    </row>
    <row r="100" s="53" customFormat="1" ht="29" customHeight="1" spans="1:31">
      <c r="A100" s="30" t="s">
        <v>330</v>
      </c>
      <c r="B100" s="36" t="s">
        <v>331</v>
      </c>
      <c r="C100" s="31" t="s">
        <v>332</v>
      </c>
      <c r="D100" s="36" t="s">
        <v>333</v>
      </c>
      <c r="E100" s="36" t="s">
        <v>334</v>
      </c>
      <c r="F100" s="36" t="s">
        <v>53</v>
      </c>
      <c r="G100" s="59"/>
      <c r="H100" s="60">
        <f t="shared" si="77"/>
        <v>5</v>
      </c>
      <c r="I100" s="60">
        <f t="shared" si="78"/>
        <v>5</v>
      </c>
      <c r="J100" s="60">
        <f t="shared" si="79"/>
        <v>0</v>
      </c>
      <c r="K100" s="60">
        <f t="shared" si="80"/>
        <v>0</v>
      </c>
      <c r="L100" s="60">
        <f t="shared" si="81"/>
        <v>0</v>
      </c>
      <c r="M100" s="34">
        <f t="shared" si="82"/>
        <v>5</v>
      </c>
      <c r="N100" s="35"/>
      <c r="O100" s="46">
        <v>5</v>
      </c>
      <c r="P100" s="45"/>
      <c r="Q100" s="45"/>
      <c r="R100" s="78">
        <f t="shared" si="83"/>
        <v>5</v>
      </c>
      <c r="S100" s="46"/>
      <c r="T100" s="46">
        <v>5</v>
      </c>
      <c r="U100" s="35"/>
      <c r="V100" s="47"/>
      <c r="W100" s="34">
        <f t="shared" si="84"/>
        <v>0</v>
      </c>
      <c r="X100" s="60">
        <f t="shared" ref="X100:AA100" si="115">N100-S100</f>
        <v>0</v>
      </c>
      <c r="Y100" s="60">
        <f t="shared" si="115"/>
        <v>0</v>
      </c>
      <c r="Z100" s="60">
        <f t="shared" si="115"/>
        <v>0</v>
      </c>
      <c r="AA100" s="60">
        <f t="shared" si="115"/>
        <v>0</v>
      </c>
      <c r="AB100" s="60">
        <f t="shared" si="86"/>
        <v>0</v>
      </c>
      <c r="AC100" s="103"/>
      <c r="AD100" s="60">
        <f t="shared" si="87"/>
        <v>0</v>
      </c>
      <c r="AE100" s="104"/>
    </row>
    <row r="101" s="53" customFormat="1" ht="29" customHeight="1" spans="1:31">
      <c r="A101" s="30" t="s">
        <v>335</v>
      </c>
      <c r="B101" s="36" t="s">
        <v>336</v>
      </c>
      <c r="C101" s="31" t="s">
        <v>332</v>
      </c>
      <c r="D101" s="36" t="s">
        <v>337</v>
      </c>
      <c r="E101" s="36" t="s">
        <v>338</v>
      </c>
      <c r="F101" s="36" t="s">
        <v>53</v>
      </c>
      <c r="G101" s="59"/>
      <c r="H101" s="60">
        <f t="shared" si="77"/>
        <v>5</v>
      </c>
      <c r="I101" s="60">
        <f t="shared" si="78"/>
        <v>5</v>
      </c>
      <c r="J101" s="60">
        <f t="shared" si="79"/>
        <v>0</v>
      </c>
      <c r="K101" s="60">
        <f t="shared" si="80"/>
        <v>0</v>
      </c>
      <c r="L101" s="60">
        <f t="shared" si="81"/>
        <v>0</v>
      </c>
      <c r="M101" s="34">
        <f t="shared" si="82"/>
        <v>5</v>
      </c>
      <c r="N101" s="35"/>
      <c r="O101" s="46">
        <v>5</v>
      </c>
      <c r="P101" s="45"/>
      <c r="Q101" s="45"/>
      <c r="R101" s="78">
        <f t="shared" si="83"/>
        <v>5</v>
      </c>
      <c r="S101" s="46"/>
      <c r="T101" s="46">
        <v>5</v>
      </c>
      <c r="U101" s="35"/>
      <c r="V101" s="47"/>
      <c r="W101" s="34">
        <f t="shared" si="84"/>
        <v>0</v>
      </c>
      <c r="X101" s="60">
        <f t="shared" ref="X101:AA101" si="116">N101-S101</f>
        <v>0</v>
      </c>
      <c r="Y101" s="60">
        <f t="shared" si="116"/>
        <v>0</v>
      </c>
      <c r="Z101" s="60">
        <f t="shared" si="116"/>
        <v>0</v>
      </c>
      <c r="AA101" s="60">
        <f t="shared" si="116"/>
        <v>0</v>
      </c>
      <c r="AB101" s="60">
        <f t="shared" si="86"/>
        <v>0</v>
      </c>
      <c r="AC101" s="103"/>
      <c r="AD101" s="60">
        <f t="shared" si="87"/>
        <v>0</v>
      </c>
      <c r="AE101" s="104"/>
    </row>
    <row r="102" s="53" customFormat="1" ht="29" customHeight="1" spans="1:31">
      <c r="A102" s="30" t="s">
        <v>339</v>
      </c>
      <c r="B102" s="36" t="s">
        <v>65</v>
      </c>
      <c r="C102" s="31" t="s">
        <v>340</v>
      </c>
      <c r="D102" s="36" t="s">
        <v>341</v>
      </c>
      <c r="E102" s="36" t="s">
        <v>342</v>
      </c>
      <c r="F102" s="36" t="s">
        <v>53</v>
      </c>
      <c r="G102" s="59"/>
      <c r="H102" s="60">
        <f t="shared" si="77"/>
        <v>3</v>
      </c>
      <c r="I102" s="60">
        <f t="shared" si="78"/>
        <v>3</v>
      </c>
      <c r="J102" s="60">
        <f t="shared" si="79"/>
        <v>0</v>
      </c>
      <c r="K102" s="60">
        <f t="shared" si="80"/>
        <v>0</v>
      </c>
      <c r="L102" s="60">
        <f t="shared" si="81"/>
        <v>0</v>
      </c>
      <c r="M102" s="34">
        <f t="shared" si="82"/>
        <v>3</v>
      </c>
      <c r="N102" s="35"/>
      <c r="O102" s="46">
        <v>3</v>
      </c>
      <c r="P102" s="45"/>
      <c r="Q102" s="45"/>
      <c r="R102" s="78">
        <f t="shared" si="83"/>
        <v>3</v>
      </c>
      <c r="S102" s="46"/>
      <c r="T102" s="46">
        <v>3</v>
      </c>
      <c r="U102" s="35"/>
      <c r="V102" s="47"/>
      <c r="W102" s="34">
        <f t="shared" si="84"/>
        <v>0</v>
      </c>
      <c r="X102" s="60">
        <f t="shared" ref="X102:AA102" si="117">N102-S102</f>
        <v>0</v>
      </c>
      <c r="Y102" s="60">
        <f t="shared" si="117"/>
        <v>0</v>
      </c>
      <c r="Z102" s="60">
        <f t="shared" si="117"/>
        <v>0</v>
      </c>
      <c r="AA102" s="60">
        <f t="shared" si="117"/>
        <v>0</v>
      </c>
      <c r="AB102" s="60">
        <f t="shared" si="86"/>
        <v>0</v>
      </c>
      <c r="AC102" s="103"/>
      <c r="AD102" s="60">
        <f t="shared" si="87"/>
        <v>0</v>
      </c>
      <c r="AE102" s="104"/>
    </row>
    <row r="103" s="53" customFormat="1" ht="29" customHeight="1" spans="1:31">
      <c r="A103" s="30" t="s">
        <v>343</v>
      </c>
      <c r="B103" s="36" t="s">
        <v>88</v>
      </c>
      <c r="C103" s="31" t="s">
        <v>340</v>
      </c>
      <c r="D103" s="36" t="s">
        <v>344</v>
      </c>
      <c r="E103" s="36" t="s">
        <v>345</v>
      </c>
      <c r="F103" s="36" t="s">
        <v>53</v>
      </c>
      <c r="G103" s="59"/>
      <c r="H103" s="60">
        <f t="shared" si="77"/>
        <v>5</v>
      </c>
      <c r="I103" s="60">
        <f t="shared" si="78"/>
        <v>5</v>
      </c>
      <c r="J103" s="60">
        <f t="shared" si="79"/>
        <v>0</v>
      </c>
      <c r="K103" s="60">
        <f t="shared" si="80"/>
        <v>0</v>
      </c>
      <c r="L103" s="60">
        <f t="shared" si="81"/>
        <v>0</v>
      </c>
      <c r="M103" s="34">
        <f t="shared" si="82"/>
        <v>5</v>
      </c>
      <c r="N103" s="35"/>
      <c r="O103" s="46">
        <v>5</v>
      </c>
      <c r="P103" s="45"/>
      <c r="Q103" s="45"/>
      <c r="R103" s="78">
        <f t="shared" si="83"/>
        <v>5</v>
      </c>
      <c r="S103" s="46"/>
      <c r="T103" s="46">
        <v>5</v>
      </c>
      <c r="U103" s="35"/>
      <c r="V103" s="47"/>
      <c r="W103" s="34">
        <f t="shared" si="84"/>
        <v>0</v>
      </c>
      <c r="X103" s="60">
        <f t="shared" ref="X103:AA103" si="118">N103-S103</f>
        <v>0</v>
      </c>
      <c r="Y103" s="60">
        <f t="shared" si="118"/>
        <v>0</v>
      </c>
      <c r="Z103" s="60">
        <f t="shared" si="118"/>
        <v>0</v>
      </c>
      <c r="AA103" s="60">
        <f t="shared" si="118"/>
        <v>0</v>
      </c>
      <c r="AB103" s="60">
        <f t="shared" si="86"/>
        <v>0</v>
      </c>
      <c r="AC103" s="103"/>
      <c r="AD103" s="60">
        <f t="shared" si="87"/>
        <v>0</v>
      </c>
      <c r="AE103" s="104"/>
    </row>
    <row r="104" s="53" customFormat="1" ht="29" customHeight="1" spans="1:31">
      <c r="A104" s="30" t="s">
        <v>346</v>
      </c>
      <c r="B104" s="36" t="s">
        <v>116</v>
      </c>
      <c r="C104" s="31" t="s">
        <v>340</v>
      </c>
      <c r="D104" s="36" t="s">
        <v>347</v>
      </c>
      <c r="E104" s="36" t="s">
        <v>348</v>
      </c>
      <c r="F104" s="36" t="s">
        <v>53</v>
      </c>
      <c r="G104" s="59"/>
      <c r="H104" s="60">
        <f t="shared" si="77"/>
        <v>4</v>
      </c>
      <c r="I104" s="60">
        <f t="shared" si="78"/>
        <v>4</v>
      </c>
      <c r="J104" s="60">
        <f t="shared" si="79"/>
        <v>0</v>
      </c>
      <c r="K104" s="60">
        <f t="shared" si="80"/>
        <v>0</v>
      </c>
      <c r="L104" s="60">
        <f t="shared" si="81"/>
        <v>0</v>
      </c>
      <c r="M104" s="34">
        <f t="shared" si="82"/>
        <v>4</v>
      </c>
      <c r="N104" s="35"/>
      <c r="O104" s="46">
        <v>4</v>
      </c>
      <c r="P104" s="45"/>
      <c r="Q104" s="45"/>
      <c r="R104" s="78">
        <f t="shared" si="83"/>
        <v>4</v>
      </c>
      <c r="S104" s="46"/>
      <c r="T104" s="46">
        <v>4</v>
      </c>
      <c r="U104" s="35"/>
      <c r="V104" s="47"/>
      <c r="W104" s="34">
        <f t="shared" si="84"/>
        <v>0</v>
      </c>
      <c r="X104" s="60">
        <f t="shared" ref="X104:AA104" si="119">N104-S104</f>
        <v>0</v>
      </c>
      <c r="Y104" s="60">
        <f t="shared" si="119"/>
        <v>0</v>
      </c>
      <c r="Z104" s="60">
        <f t="shared" si="119"/>
        <v>0</v>
      </c>
      <c r="AA104" s="60">
        <f t="shared" si="119"/>
        <v>0</v>
      </c>
      <c r="AB104" s="60">
        <f t="shared" si="86"/>
        <v>0</v>
      </c>
      <c r="AC104" s="103"/>
      <c r="AD104" s="60">
        <f t="shared" si="87"/>
        <v>0</v>
      </c>
      <c r="AE104" s="104"/>
    </row>
    <row r="105" s="53" customFormat="1" ht="29" customHeight="1" spans="1:31">
      <c r="A105" s="30" t="s">
        <v>349</v>
      </c>
      <c r="B105" s="36" t="s">
        <v>123</v>
      </c>
      <c r="C105" s="31" t="s">
        <v>340</v>
      </c>
      <c r="D105" s="36" t="s">
        <v>350</v>
      </c>
      <c r="E105" s="36" t="s">
        <v>351</v>
      </c>
      <c r="F105" s="36" t="s">
        <v>53</v>
      </c>
      <c r="G105" s="59"/>
      <c r="H105" s="60">
        <f t="shared" si="77"/>
        <v>4</v>
      </c>
      <c r="I105" s="60">
        <f t="shared" si="78"/>
        <v>4</v>
      </c>
      <c r="J105" s="60">
        <f t="shared" si="79"/>
        <v>0</v>
      </c>
      <c r="K105" s="60">
        <f t="shared" si="80"/>
        <v>0</v>
      </c>
      <c r="L105" s="60">
        <f t="shared" si="81"/>
        <v>0</v>
      </c>
      <c r="M105" s="34">
        <f t="shared" si="82"/>
        <v>4</v>
      </c>
      <c r="N105" s="35"/>
      <c r="O105" s="46">
        <v>4</v>
      </c>
      <c r="P105" s="45"/>
      <c r="Q105" s="45"/>
      <c r="R105" s="78">
        <f t="shared" si="83"/>
        <v>4</v>
      </c>
      <c r="S105" s="46"/>
      <c r="T105" s="46">
        <v>4</v>
      </c>
      <c r="U105" s="35"/>
      <c r="V105" s="47"/>
      <c r="W105" s="34">
        <f t="shared" si="84"/>
        <v>0</v>
      </c>
      <c r="X105" s="60">
        <f t="shared" ref="X105:AA105" si="120">N105-S105</f>
        <v>0</v>
      </c>
      <c r="Y105" s="60">
        <f t="shared" si="120"/>
        <v>0</v>
      </c>
      <c r="Z105" s="60">
        <f t="shared" si="120"/>
        <v>0</v>
      </c>
      <c r="AA105" s="60">
        <f t="shared" si="120"/>
        <v>0</v>
      </c>
      <c r="AB105" s="60">
        <f t="shared" si="86"/>
        <v>0</v>
      </c>
      <c r="AC105" s="103"/>
      <c r="AD105" s="60">
        <f t="shared" si="87"/>
        <v>0</v>
      </c>
      <c r="AE105" s="104"/>
    </row>
    <row r="106" s="53" customFormat="1" ht="29" customHeight="1" spans="1:31">
      <c r="A106" s="30" t="s">
        <v>352</v>
      </c>
      <c r="B106" s="36" t="s">
        <v>145</v>
      </c>
      <c r="C106" s="31" t="s">
        <v>340</v>
      </c>
      <c r="D106" s="36" t="s">
        <v>353</v>
      </c>
      <c r="E106" s="36" t="s">
        <v>354</v>
      </c>
      <c r="F106" s="36" t="s">
        <v>53</v>
      </c>
      <c r="G106" s="59"/>
      <c r="H106" s="60">
        <f t="shared" si="77"/>
        <v>6</v>
      </c>
      <c r="I106" s="60">
        <f t="shared" si="78"/>
        <v>6</v>
      </c>
      <c r="J106" s="60">
        <f t="shared" si="79"/>
        <v>0</v>
      </c>
      <c r="K106" s="60">
        <f t="shared" si="80"/>
        <v>0</v>
      </c>
      <c r="L106" s="60">
        <f t="shared" si="81"/>
        <v>0</v>
      </c>
      <c r="M106" s="34">
        <f t="shared" si="82"/>
        <v>6</v>
      </c>
      <c r="N106" s="35"/>
      <c r="O106" s="46">
        <v>6</v>
      </c>
      <c r="P106" s="45"/>
      <c r="Q106" s="45"/>
      <c r="R106" s="78">
        <f t="shared" si="83"/>
        <v>6</v>
      </c>
      <c r="S106" s="46"/>
      <c r="T106" s="46">
        <v>6</v>
      </c>
      <c r="U106" s="35"/>
      <c r="V106" s="47"/>
      <c r="W106" s="34">
        <f t="shared" si="84"/>
        <v>0</v>
      </c>
      <c r="X106" s="60">
        <f t="shared" ref="X106:AA106" si="121">N106-S106</f>
        <v>0</v>
      </c>
      <c r="Y106" s="60">
        <f t="shared" si="121"/>
        <v>0</v>
      </c>
      <c r="Z106" s="60">
        <f t="shared" si="121"/>
        <v>0</v>
      </c>
      <c r="AA106" s="60">
        <f t="shared" si="121"/>
        <v>0</v>
      </c>
      <c r="AB106" s="60">
        <f t="shared" si="86"/>
        <v>0</v>
      </c>
      <c r="AC106" s="103"/>
      <c r="AD106" s="60">
        <f t="shared" si="87"/>
        <v>0</v>
      </c>
      <c r="AE106" s="104"/>
    </row>
    <row r="107" s="51" customFormat="1" ht="29" customHeight="1" spans="1:31">
      <c r="A107" s="30" t="s">
        <v>355</v>
      </c>
      <c r="B107" s="36" t="s">
        <v>99</v>
      </c>
      <c r="C107" s="31" t="s">
        <v>340</v>
      </c>
      <c r="D107" s="36" t="s">
        <v>356</v>
      </c>
      <c r="E107" s="36" t="s">
        <v>357</v>
      </c>
      <c r="F107" s="36" t="s">
        <v>53</v>
      </c>
      <c r="G107" s="59"/>
      <c r="H107" s="60">
        <f t="shared" si="77"/>
        <v>6</v>
      </c>
      <c r="I107" s="60">
        <f t="shared" si="78"/>
        <v>6</v>
      </c>
      <c r="J107" s="60">
        <f t="shared" si="79"/>
        <v>0</v>
      </c>
      <c r="K107" s="60">
        <f t="shared" si="80"/>
        <v>0</v>
      </c>
      <c r="L107" s="60">
        <f t="shared" si="81"/>
        <v>0</v>
      </c>
      <c r="M107" s="34">
        <f t="shared" si="82"/>
        <v>6</v>
      </c>
      <c r="N107" s="35"/>
      <c r="O107" s="46">
        <v>6</v>
      </c>
      <c r="P107" s="63"/>
      <c r="Q107" s="45"/>
      <c r="R107" s="78">
        <f t="shared" si="83"/>
        <v>6</v>
      </c>
      <c r="S107" s="46"/>
      <c r="T107" s="46">
        <v>6</v>
      </c>
      <c r="U107" s="35"/>
      <c r="V107" s="47"/>
      <c r="W107" s="34">
        <f t="shared" si="84"/>
        <v>0</v>
      </c>
      <c r="X107" s="60">
        <f t="shared" ref="X107:AA107" si="122">N107-S107</f>
        <v>0</v>
      </c>
      <c r="Y107" s="60">
        <f t="shared" si="122"/>
        <v>0</v>
      </c>
      <c r="Z107" s="60">
        <f t="shared" si="122"/>
        <v>0</v>
      </c>
      <c r="AA107" s="60">
        <f t="shared" si="122"/>
        <v>0</v>
      </c>
      <c r="AB107" s="60">
        <f t="shared" si="86"/>
        <v>0</v>
      </c>
      <c r="AC107" s="103"/>
      <c r="AD107" s="60">
        <f t="shared" si="87"/>
        <v>0</v>
      </c>
      <c r="AE107" s="104"/>
    </row>
    <row r="108" s="51" customFormat="1" ht="29" customHeight="1" spans="1:31">
      <c r="A108" s="30" t="s">
        <v>358</v>
      </c>
      <c r="B108" s="36" t="s">
        <v>109</v>
      </c>
      <c r="C108" s="31" t="s">
        <v>340</v>
      </c>
      <c r="D108" s="36" t="s">
        <v>359</v>
      </c>
      <c r="E108" s="36" t="s">
        <v>360</v>
      </c>
      <c r="F108" s="36" t="s">
        <v>53</v>
      </c>
      <c r="G108" s="59"/>
      <c r="H108" s="60">
        <f t="shared" si="77"/>
        <v>7</v>
      </c>
      <c r="I108" s="60">
        <f t="shared" si="78"/>
        <v>7</v>
      </c>
      <c r="J108" s="60">
        <f t="shared" si="79"/>
        <v>0</v>
      </c>
      <c r="K108" s="60">
        <f t="shared" si="80"/>
        <v>0</v>
      </c>
      <c r="L108" s="60">
        <f t="shared" si="81"/>
        <v>0</v>
      </c>
      <c r="M108" s="34">
        <f t="shared" si="82"/>
        <v>7</v>
      </c>
      <c r="N108" s="35"/>
      <c r="O108" s="46">
        <v>7</v>
      </c>
      <c r="P108" s="63"/>
      <c r="Q108" s="45"/>
      <c r="R108" s="78">
        <f t="shared" si="83"/>
        <v>7</v>
      </c>
      <c r="S108" s="46"/>
      <c r="T108" s="46">
        <v>7</v>
      </c>
      <c r="U108" s="35"/>
      <c r="V108" s="47"/>
      <c r="W108" s="34">
        <f t="shared" si="84"/>
        <v>0</v>
      </c>
      <c r="X108" s="60">
        <f t="shared" ref="X108:AA108" si="123">N108-S108</f>
        <v>0</v>
      </c>
      <c r="Y108" s="60">
        <f t="shared" si="123"/>
        <v>0</v>
      </c>
      <c r="Z108" s="60">
        <f t="shared" si="123"/>
        <v>0</v>
      </c>
      <c r="AA108" s="60">
        <f t="shared" si="123"/>
        <v>0</v>
      </c>
      <c r="AB108" s="60">
        <f t="shared" si="86"/>
        <v>0</v>
      </c>
      <c r="AC108" s="103"/>
      <c r="AD108" s="60">
        <f t="shared" si="87"/>
        <v>0</v>
      </c>
      <c r="AE108" s="100"/>
    </row>
    <row r="109" s="51" customFormat="1" ht="29" customHeight="1" spans="1:32">
      <c r="A109" s="30" t="s">
        <v>361</v>
      </c>
      <c r="B109" s="36" t="s">
        <v>362</v>
      </c>
      <c r="C109" s="31" t="s">
        <v>363</v>
      </c>
      <c r="D109" s="36" t="s">
        <v>364</v>
      </c>
      <c r="E109" s="36" t="s">
        <v>365</v>
      </c>
      <c r="F109" s="36" t="s">
        <v>53</v>
      </c>
      <c r="G109" s="59"/>
      <c r="H109" s="60">
        <f t="shared" si="77"/>
        <v>86.13</v>
      </c>
      <c r="I109" s="60">
        <f t="shared" si="78"/>
        <v>76.346</v>
      </c>
      <c r="J109" s="60">
        <f t="shared" si="79"/>
        <v>9.784</v>
      </c>
      <c r="K109" s="60">
        <f t="shared" si="80"/>
        <v>9.784</v>
      </c>
      <c r="L109" s="60">
        <f t="shared" si="81"/>
        <v>0</v>
      </c>
      <c r="M109" s="34">
        <f t="shared" si="82"/>
        <v>86.13</v>
      </c>
      <c r="N109" s="35"/>
      <c r="O109" s="46">
        <v>86.13</v>
      </c>
      <c r="P109" s="63"/>
      <c r="Q109" s="45"/>
      <c r="R109" s="78">
        <f t="shared" si="83"/>
        <v>76.346</v>
      </c>
      <c r="S109" s="46"/>
      <c r="T109" s="46">
        <v>76.346</v>
      </c>
      <c r="U109" s="35"/>
      <c r="V109" s="47"/>
      <c r="W109" s="34">
        <f t="shared" si="84"/>
        <v>9.78399999999999</v>
      </c>
      <c r="X109" s="60">
        <f t="shared" ref="X109:AA109" si="124">N109-S109</f>
        <v>0</v>
      </c>
      <c r="Y109" s="60">
        <f t="shared" si="124"/>
        <v>9.78399999999999</v>
      </c>
      <c r="Z109" s="60">
        <f t="shared" si="124"/>
        <v>0</v>
      </c>
      <c r="AA109" s="60">
        <f t="shared" si="124"/>
        <v>0</v>
      </c>
      <c r="AB109" s="60">
        <f t="shared" si="86"/>
        <v>9.78399999999999</v>
      </c>
      <c r="AC109" s="103">
        <v>9.784</v>
      </c>
      <c r="AD109" s="60">
        <f t="shared" si="87"/>
        <v>0</v>
      </c>
      <c r="AE109" s="98" t="s">
        <v>36</v>
      </c>
      <c r="AF109" s="98" t="s">
        <v>36</v>
      </c>
    </row>
    <row r="110" s="54" customFormat="1" ht="29" customHeight="1" spans="1:32">
      <c r="A110" s="30" t="s">
        <v>366</v>
      </c>
      <c r="B110" s="36" t="s">
        <v>46</v>
      </c>
      <c r="C110" s="31" t="s">
        <v>367</v>
      </c>
      <c r="D110" s="36" t="s">
        <v>368</v>
      </c>
      <c r="E110" s="36" t="s">
        <v>369</v>
      </c>
      <c r="F110" s="36" t="s">
        <v>35</v>
      </c>
      <c r="G110" s="107"/>
      <c r="H110" s="60">
        <f t="shared" si="77"/>
        <v>70.4</v>
      </c>
      <c r="I110" s="60">
        <f t="shared" si="78"/>
        <v>62.018</v>
      </c>
      <c r="J110" s="60">
        <f t="shared" si="79"/>
        <v>8.382</v>
      </c>
      <c r="K110" s="60">
        <f t="shared" si="80"/>
        <v>8.382</v>
      </c>
      <c r="L110" s="60">
        <f t="shared" si="81"/>
        <v>0</v>
      </c>
      <c r="M110" s="34">
        <f t="shared" si="82"/>
        <v>70.4</v>
      </c>
      <c r="N110" s="35"/>
      <c r="O110" s="46">
        <v>70.4</v>
      </c>
      <c r="P110" s="35"/>
      <c r="Q110" s="35"/>
      <c r="R110" s="78">
        <f t="shared" si="83"/>
        <v>62.018</v>
      </c>
      <c r="S110" s="46"/>
      <c r="T110" s="46">
        <v>62.018</v>
      </c>
      <c r="U110" s="35"/>
      <c r="V110" s="108"/>
      <c r="W110" s="34">
        <f t="shared" si="84"/>
        <v>8.382</v>
      </c>
      <c r="X110" s="60">
        <f t="shared" ref="X110:AA110" si="125">N110-S110</f>
        <v>0</v>
      </c>
      <c r="Y110" s="60">
        <f t="shared" si="125"/>
        <v>8.382</v>
      </c>
      <c r="Z110" s="60">
        <f t="shared" si="125"/>
        <v>0</v>
      </c>
      <c r="AA110" s="60">
        <f t="shared" si="125"/>
        <v>0</v>
      </c>
      <c r="AB110" s="60">
        <f t="shared" si="86"/>
        <v>8.382</v>
      </c>
      <c r="AC110" s="112">
        <v>8.382</v>
      </c>
      <c r="AD110" s="60">
        <f t="shared" si="87"/>
        <v>0</v>
      </c>
      <c r="AE110" s="98" t="s">
        <v>36</v>
      </c>
      <c r="AF110" s="98" t="s">
        <v>36</v>
      </c>
    </row>
    <row r="111" s="4" customFormat="1" ht="29" customHeight="1" spans="1:31">
      <c r="A111" s="30" t="s">
        <v>370</v>
      </c>
      <c r="B111" s="36" t="s">
        <v>95</v>
      </c>
      <c r="C111" s="31" t="s">
        <v>367</v>
      </c>
      <c r="D111" s="36" t="s">
        <v>371</v>
      </c>
      <c r="E111" s="36" t="s">
        <v>372</v>
      </c>
      <c r="F111" s="36" t="s">
        <v>35</v>
      </c>
      <c r="G111" s="107"/>
      <c r="H111" s="60">
        <f t="shared" si="77"/>
        <v>40</v>
      </c>
      <c r="I111" s="60">
        <f t="shared" si="78"/>
        <v>40</v>
      </c>
      <c r="J111" s="60">
        <f t="shared" si="79"/>
        <v>0</v>
      </c>
      <c r="K111" s="60">
        <f t="shared" si="80"/>
        <v>0</v>
      </c>
      <c r="L111" s="60">
        <f t="shared" si="81"/>
        <v>0</v>
      </c>
      <c r="M111" s="34">
        <f t="shared" si="82"/>
        <v>40</v>
      </c>
      <c r="N111" s="35"/>
      <c r="O111" s="46">
        <v>40</v>
      </c>
      <c r="P111" s="45"/>
      <c r="Q111" s="45"/>
      <c r="R111" s="78">
        <f t="shared" si="83"/>
        <v>40</v>
      </c>
      <c r="S111" s="46"/>
      <c r="T111" s="46">
        <v>40</v>
      </c>
      <c r="U111" s="35"/>
      <c r="V111" s="47"/>
      <c r="W111" s="34">
        <f t="shared" si="84"/>
        <v>0</v>
      </c>
      <c r="X111" s="60">
        <f t="shared" ref="X111:AA111" si="126">N111-S111</f>
        <v>0</v>
      </c>
      <c r="Y111" s="60">
        <f t="shared" si="126"/>
        <v>0</v>
      </c>
      <c r="Z111" s="60">
        <f t="shared" si="126"/>
        <v>0</v>
      </c>
      <c r="AA111" s="60">
        <f t="shared" si="126"/>
        <v>0</v>
      </c>
      <c r="AB111" s="60">
        <f t="shared" si="86"/>
        <v>0</v>
      </c>
      <c r="AC111" s="103"/>
      <c r="AD111" s="60">
        <f t="shared" si="87"/>
        <v>0</v>
      </c>
      <c r="AE111" s="113"/>
    </row>
    <row r="112" s="4" customFormat="1" ht="29" customHeight="1" spans="1:32">
      <c r="A112" s="30" t="s">
        <v>373</v>
      </c>
      <c r="B112" s="36" t="s">
        <v>61</v>
      </c>
      <c r="C112" s="31" t="s">
        <v>367</v>
      </c>
      <c r="D112" s="36" t="s">
        <v>374</v>
      </c>
      <c r="E112" s="36" t="s">
        <v>375</v>
      </c>
      <c r="F112" s="36" t="s">
        <v>53</v>
      </c>
      <c r="G112" s="107"/>
      <c r="H112" s="60">
        <f t="shared" si="77"/>
        <v>75</v>
      </c>
      <c r="I112" s="60">
        <f t="shared" si="78"/>
        <v>61</v>
      </c>
      <c r="J112" s="60">
        <f t="shared" si="79"/>
        <v>14</v>
      </c>
      <c r="K112" s="60">
        <f t="shared" si="80"/>
        <v>14</v>
      </c>
      <c r="L112" s="60">
        <f t="shared" si="81"/>
        <v>0</v>
      </c>
      <c r="M112" s="34">
        <f t="shared" si="82"/>
        <v>75</v>
      </c>
      <c r="N112" s="35"/>
      <c r="O112" s="46">
        <v>75</v>
      </c>
      <c r="P112" s="45"/>
      <c r="Q112" s="45"/>
      <c r="R112" s="78">
        <f t="shared" si="83"/>
        <v>61</v>
      </c>
      <c r="S112" s="46"/>
      <c r="T112" s="46">
        <v>61</v>
      </c>
      <c r="U112" s="35"/>
      <c r="V112" s="47"/>
      <c r="W112" s="34">
        <f t="shared" si="84"/>
        <v>14</v>
      </c>
      <c r="X112" s="60">
        <f t="shared" ref="X112:AA112" si="127">N112-S112</f>
        <v>0</v>
      </c>
      <c r="Y112" s="60">
        <f t="shared" si="127"/>
        <v>14</v>
      </c>
      <c r="Z112" s="60">
        <f t="shared" si="127"/>
        <v>0</v>
      </c>
      <c r="AA112" s="60">
        <f t="shared" si="127"/>
        <v>0</v>
      </c>
      <c r="AB112" s="60">
        <f t="shared" si="86"/>
        <v>14</v>
      </c>
      <c r="AC112" s="103">
        <v>14</v>
      </c>
      <c r="AD112" s="60">
        <f t="shared" si="87"/>
        <v>0</v>
      </c>
      <c r="AE112" s="98" t="s">
        <v>36</v>
      </c>
      <c r="AF112" s="98" t="s">
        <v>36</v>
      </c>
    </row>
    <row r="113" s="4" customFormat="1" ht="29" customHeight="1" spans="1:31">
      <c r="A113" s="30" t="s">
        <v>376</v>
      </c>
      <c r="B113" s="36" t="s">
        <v>61</v>
      </c>
      <c r="C113" s="31" t="s">
        <v>367</v>
      </c>
      <c r="D113" s="36" t="s">
        <v>377</v>
      </c>
      <c r="E113" s="36" t="s">
        <v>378</v>
      </c>
      <c r="F113" s="36" t="s">
        <v>53</v>
      </c>
      <c r="G113" s="107"/>
      <c r="H113" s="60">
        <f t="shared" si="77"/>
        <v>0.5</v>
      </c>
      <c r="I113" s="60">
        <f t="shared" si="78"/>
        <v>0.5</v>
      </c>
      <c r="J113" s="60">
        <f t="shared" si="79"/>
        <v>0</v>
      </c>
      <c r="K113" s="60">
        <f t="shared" si="80"/>
        <v>0</v>
      </c>
      <c r="L113" s="60">
        <f t="shared" si="81"/>
        <v>0</v>
      </c>
      <c r="M113" s="34">
        <f t="shared" si="82"/>
        <v>0.5</v>
      </c>
      <c r="N113" s="35"/>
      <c r="O113" s="46">
        <v>0.5</v>
      </c>
      <c r="P113" s="45"/>
      <c r="Q113" s="46"/>
      <c r="R113" s="78">
        <f t="shared" si="83"/>
        <v>0.5</v>
      </c>
      <c r="S113" s="46"/>
      <c r="T113" s="46">
        <v>0.5</v>
      </c>
      <c r="U113" s="35"/>
      <c r="V113" s="109"/>
      <c r="W113" s="34">
        <f t="shared" si="84"/>
        <v>0</v>
      </c>
      <c r="X113" s="60">
        <f t="shared" ref="X113:AA113" si="128">N113-S113</f>
        <v>0</v>
      </c>
      <c r="Y113" s="60">
        <f t="shared" si="128"/>
        <v>0</v>
      </c>
      <c r="Z113" s="60">
        <f t="shared" si="128"/>
        <v>0</v>
      </c>
      <c r="AA113" s="60">
        <f t="shared" si="128"/>
        <v>0</v>
      </c>
      <c r="AB113" s="60">
        <f t="shared" si="86"/>
        <v>0</v>
      </c>
      <c r="AC113" s="103"/>
      <c r="AD113" s="60">
        <f t="shared" si="87"/>
        <v>0</v>
      </c>
      <c r="AE113" s="113"/>
    </row>
    <row r="114" s="4" customFormat="1" ht="29" customHeight="1" spans="1:32">
      <c r="A114" s="30" t="s">
        <v>379</v>
      </c>
      <c r="B114" s="36" t="s">
        <v>61</v>
      </c>
      <c r="C114" s="31" t="s">
        <v>367</v>
      </c>
      <c r="D114" s="36" t="s">
        <v>380</v>
      </c>
      <c r="E114" s="36" t="s">
        <v>381</v>
      </c>
      <c r="F114" s="36" t="s">
        <v>35</v>
      </c>
      <c r="G114" s="107"/>
      <c r="H114" s="60">
        <f t="shared" si="77"/>
        <v>10</v>
      </c>
      <c r="I114" s="60">
        <f t="shared" si="78"/>
        <v>10</v>
      </c>
      <c r="J114" s="60">
        <f t="shared" si="79"/>
        <v>0</v>
      </c>
      <c r="K114" s="60">
        <f t="shared" si="80"/>
        <v>0</v>
      </c>
      <c r="L114" s="60">
        <f t="shared" si="81"/>
        <v>0</v>
      </c>
      <c r="M114" s="34">
        <f t="shared" si="82"/>
        <v>10</v>
      </c>
      <c r="N114" s="35"/>
      <c r="O114" s="46">
        <v>10</v>
      </c>
      <c r="P114" s="45"/>
      <c r="Q114" s="46"/>
      <c r="R114" s="78">
        <f t="shared" si="83"/>
        <v>10</v>
      </c>
      <c r="S114" s="46"/>
      <c r="T114" s="46">
        <v>10</v>
      </c>
      <c r="U114" s="35"/>
      <c r="V114" s="110"/>
      <c r="W114" s="34">
        <f t="shared" si="84"/>
        <v>0</v>
      </c>
      <c r="X114" s="60">
        <f t="shared" ref="X114:AA114" si="129">N114-S114</f>
        <v>0</v>
      </c>
      <c r="Y114" s="60">
        <f t="shared" si="129"/>
        <v>0</v>
      </c>
      <c r="Z114" s="60">
        <f t="shared" si="129"/>
        <v>0</v>
      </c>
      <c r="AA114" s="60">
        <f t="shared" si="129"/>
        <v>0</v>
      </c>
      <c r="AB114" s="60">
        <f t="shared" si="86"/>
        <v>0</v>
      </c>
      <c r="AC114" s="103"/>
      <c r="AD114" s="60">
        <f t="shared" si="87"/>
        <v>0</v>
      </c>
      <c r="AE114" s="113"/>
      <c r="AF114" s="98"/>
    </row>
    <row r="115" s="4" customFormat="1" ht="29" customHeight="1" spans="1:31">
      <c r="A115" s="30" t="s">
        <v>382</v>
      </c>
      <c r="B115" s="36" t="s">
        <v>362</v>
      </c>
      <c r="C115" s="31" t="s">
        <v>367</v>
      </c>
      <c r="D115" s="36" t="s">
        <v>383</v>
      </c>
      <c r="E115" s="36" t="s">
        <v>384</v>
      </c>
      <c r="F115" s="36" t="s">
        <v>71</v>
      </c>
      <c r="G115" s="107"/>
      <c r="H115" s="60">
        <f t="shared" si="77"/>
        <v>300</v>
      </c>
      <c r="I115" s="60">
        <f t="shared" si="78"/>
        <v>300</v>
      </c>
      <c r="J115" s="60">
        <f t="shared" si="79"/>
        <v>0</v>
      </c>
      <c r="K115" s="60">
        <f t="shared" si="80"/>
        <v>0</v>
      </c>
      <c r="L115" s="60">
        <f t="shared" si="81"/>
        <v>0</v>
      </c>
      <c r="M115" s="34">
        <f t="shared" si="82"/>
        <v>300</v>
      </c>
      <c r="N115" s="35"/>
      <c r="O115" s="46">
        <v>300</v>
      </c>
      <c r="P115" s="45"/>
      <c r="Q115" s="46"/>
      <c r="R115" s="78">
        <f t="shared" si="83"/>
        <v>300</v>
      </c>
      <c r="S115" s="46"/>
      <c r="T115" s="46">
        <v>300</v>
      </c>
      <c r="U115" s="35"/>
      <c r="V115" s="110"/>
      <c r="W115" s="34">
        <f t="shared" si="84"/>
        <v>0</v>
      </c>
      <c r="X115" s="60">
        <f t="shared" ref="X115:AA115" si="130">N115-S115</f>
        <v>0</v>
      </c>
      <c r="Y115" s="60">
        <f t="shared" si="130"/>
        <v>0</v>
      </c>
      <c r="Z115" s="60">
        <f t="shared" si="130"/>
        <v>0</v>
      </c>
      <c r="AA115" s="60">
        <f t="shared" si="130"/>
        <v>0</v>
      </c>
      <c r="AB115" s="60">
        <f t="shared" si="86"/>
        <v>0</v>
      </c>
      <c r="AC115" s="103"/>
      <c r="AD115" s="60">
        <f t="shared" si="87"/>
        <v>0</v>
      </c>
      <c r="AE115" s="113"/>
    </row>
    <row r="116" s="4" customFormat="1" ht="29" customHeight="1" spans="1:31">
      <c r="A116" s="30" t="s">
        <v>385</v>
      </c>
      <c r="B116" s="36" t="s">
        <v>42</v>
      </c>
      <c r="C116" s="31" t="s">
        <v>367</v>
      </c>
      <c r="D116" s="36" t="s">
        <v>386</v>
      </c>
      <c r="E116" s="36" t="s">
        <v>387</v>
      </c>
      <c r="F116" s="36" t="s">
        <v>35</v>
      </c>
      <c r="G116" s="107"/>
      <c r="H116" s="60">
        <f t="shared" si="77"/>
        <v>4.3</v>
      </c>
      <c r="I116" s="60">
        <f t="shared" si="78"/>
        <v>4.3</v>
      </c>
      <c r="J116" s="60">
        <f t="shared" si="79"/>
        <v>0</v>
      </c>
      <c r="K116" s="60">
        <f t="shared" si="80"/>
        <v>0</v>
      </c>
      <c r="L116" s="60">
        <f t="shared" si="81"/>
        <v>0</v>
      </c>
      <c r="M116" s="34">
        <f t="shared" si="82"/>
        <v>4.3</v>
      </c>
      <c r="N116" s="35"/>
      <c r="O116" s="46">
        <v>4.3</v>
      </c>
      <c r="P116" s="45"/>
      <c r="Q116" s="46"/>
      <c r="R116" s="78">
        <f t="shared" si="83"/>
        <v>4.3</v>
      </c>
      <c r="S116" s="46"/>
      <c r="T116" s="46">
        <v>4.3</v>
      </c>
      <c r="U116" s="35"/>
      <c r="V116" s="110"/>
      <c r="W116" s="34">
        <f t="shared" si="84"/>
        <v>0</v>
      </c>
      <c r="X116" s="60">
        <f t="shared" ref="X116:AA116" si="131">N116-S116</f>
        <v>0</v>
      </c>
      <c r="Y116" s="60">
        <f t="shared" si="131"/>
        <v>0</v>
      </c>
      <c r="Z116" s="60">
        <f t="shared" si="131"/>
        <v>0</v>
      </c>
      <c r="AA116" s="60">
        <f t="shared" si="131"/>
        <v>0</v>
      </c>
      <c r="AB116" s="60">
        <f t="shared" si="86"/>
        <v>0</v>
      </c>
      <c r="AC116" s="103"/>
      <c r="AD116" s="60">
        <f t="shared" si="87"/>
        <v>0</v>
      </c>
      <c r="AE116" s="113"/>
    </row>
    <row r="117" s="4" customFormat="1" ht="29" customHeight="1" spans="1:32">
      <c r="A117" s="30" t="s">
        <v>388</v>
      </c>
      <c r="B117" s="36" t="s">
        <v>123</v>
      </c>
      <c r="C117" s="31" t="s">
        <v>367</v>
      </c>
      <c r="D117" s="36" t="s">
        <v>389</v>
      </c>
      <c r="E117" s="36" t="s">
        <v>390</v>
      </c>
      <c r="F117" s="36" t="s">
        <v>35</v>
      </c>
      <c r="G117" s="107"/>
      <c r="H117" s="60">
        <f t="shared" si="77"/>
        <v>10</v>
      </c>
      <c r="I117" s="60">
        <f t="shared" si="78"/>
        <v>10</v>
      </c>
      <c r="J117" s="60">
        <f t="shared" si="79"/>
        <v>0</v>
      </c>
      <c r="K117" s="60">
        <f t="shared" si="80"/>
        <v>0</v>
      </c>
      <c r="L117" s="60">
        <f t="shared" si="81"/>
        <v>0</v>
      </c>
      <c r="M117" s="34">
        <f t="shared" si="82"/>
        <v>10</v>
      </c>
      <c r="N117" s="35"/>
      <c r="O117" s="46">
        <v>10</v>
      </c>
      <c r="P117" s="45"/>
      <c r="Q117" s="46"/>
      <c r="R117" s="78">
        <f t="shared" si="83"/>
        <v>10</v>
      </c>
      <c r="S117" s="46"/>
      <c r="T117" s="46">
        <v>10</v>
      </c>
      <c r="U117" s="35"/>
      <c r="V117" s="110"/>
      <c r="W117" s="34">
        <f t="shared" si="84"/>
        <v>0</v>
      </c>
      <c r="X117" s="60">
        <f t="shared" ref="X117:AA117" si="132">N117-S117</f>
        <v>0</v>
      </c>
      <c r="Y117" s="60">
        <f t="shared" si="132"/>
        <v>0</v>
      </c>
      <c r="Z117" s="60">
        <f t="shared" si="132"/>
        <v>0</v>
      </c>
      <c r="AA117" s="60">
        <f t="shared" si="132"/>
        <v>0</v>
      </c>
      <c r="AB117" s="60">
        <f t="shared" si="86"/>
        <v>0</v>
      </c>
      <c r="AC117" s="103"/>
      <c r="AD117" s="60">
        <f t="shared" si="87"/>
        <v>0</v>
      </c>
      <c r="AE117" s="113"/>
      <c r="AF117" s="98"/>
    </row>
    <row r="118" s="4" customFormat="1" ht="29" customHeight="1" spans="1:32">
      <c r="A118" s="30" t="s">
        <v>391</v>
      </c>
      <c r="B118" s="36" t="s">
        <v>65</v>
      </c>
      <c r="C118" s="31" t="s">
        <v>367</v>
      </c>
      <c r="D118" s="36" t="s">
        <v>392</v>
      </c>
      <c r="E118" s="36" t="s">
        <v>393</v>
      </c>
      <c r="F118" s="36" t="s">
        <v>35</v>
      </c>
      <c r="G118" s="107"/>
      <c r="H118" s="60">
        <f t="shared" si="77"/>
        <v>20</v>
      </c>
      <c r="I118" s="60">
        <f t="shared" si="78"/>
        <v>20</v>
      </c>
      <c r="J118" s="60">
        <f t="shared" si="79"/>
        <v>0</v>
      </c>
      <c r="K118" s="60">
        <f t="shared" si="80"/>
        <v>0</v>
      </c>
      <c r="L118" s="60">
        <f t="shared" si="81"/>
        <v>0</v>
      </c>
      <c r="M118" s="34">
        <f t="shared" si="82"/>
        <v>20</v>
      </c>
      <c r="N118" s="35"/>
      <c r="O118" s="46">
        <v>20</v>
      </c>
      <c r="P118" s="45"/>
      <c r="Q118" s="46"/>
      <c r="R118" s="78">
        <f t="shared" si="83"/>
        <v>20</v>
      </c>
      <c r="S118" s="46"/>
      <c r="T118" s="46">
        <v>20</v>
      </c>
      <c r="U118" s="35"/>
      <c r="V118" s="110"/>
      <c r="W118" s="34">
        <f t="shared" si="84"/>
        <v>0</v>
      </c>
      <c r="X118" s="60">
        <f t="shared" ref="X118:AA118" si="133">N118-S118</f>
        <v>0</v>
      </c>
      <c r="Y118" s="60">
        <f t="shared" si="133"/>
        <v>0</v>
      </c>
      <c r="Z118" s="60">
        <f t="shared" si="133"/>
        <v>0</v>
      </c>
      <c r="AA118" s="60">
        <f t="shared" si="133"/>
        <v>0</v>
      </c>
      <c r="AB118" s="60">
        <f t="shared" si="86"/>
        <v>0</v>
      </c>
      <c r="AC118" s="103"/>
      <c r="AD118" s="60">
        <f t="shared" si="87"/>
        <v>0</v>
      </c>
      <c r="AE118" s="104"/>
      <c r="AF118" s="98"/>
    </row>
    <row r="119" s="4" customFormat="1" ht="29" customHeight="1" spans="1:31">
      <c r="A119" s="30" t="s">
        <v>394</v>
      </c>
      <c r="B119" s="36" t="s">
        <v>46</v>
      </c>
      <c r="C119" s="31" t="s">
        <v>367</v>
      </c>
      <c r="D119" s="36" t="s">
        <v>395</v>
      </c>
      <c r="E119" s="36" t="s">
        <v>396</v>
      </c>
      <c r="F119" s="36" t="s">
        <v>71</v>
      </c>
      <c r="G119" s="107"/>
      <c r="H119" s="60">
        <f t="shared" si="77"/>
        <v>18.48</v>
      </c>
      <c r="I119" s="60">
        <f t="shared" si="78"/>
        <v>18.48</v>
      </c>
      <c r="J119" s="60">
        <f t="shared" si="79"/>
        <v>0</v>
      </c>
      <c r="K119" s="60">
        <f t="shared" si="80"/>
        <v>0</v>
      </c>
      <c r="L119" s="60">
        <f t="shared" si="81"/>
        <v>0</v>
      </c>
      <c r="M119" s="34">
        <f t="shared" si="82"/>
        <v>18.48</v>
      </c>
      <c r="N119" s="35"/>
      <c r="O119" s="46">
        <v>18.48</v>
      </c>
      <c r="P119" s="45"/>
      <c r="Q119" s="46"/>
      <c r="R119" s="78">
        <f t="shared" si="83"/>
        <v>18.48</v>
      </c>
      <c r="S119" s="46"/>
      <c r="T119" s="46">
        <v>18.48</v>
      </c>
      <c r="U119" s="35"/>
      <c r="V119" s="110"/>
      <c r="W119" s="34">
        <f t="shared" si="84"/>
        <v>0</v>
      </c>
      <c r="X119" s="60">
        <f t="shared" ref="X119:AA119" si="134">N119-S119</f>
        <v>0</v>
      </c>
      <c r="Y119" s="60">
        <f t="shared" si="134"/>
        <v>0</v>
      </c>
      <c r="Z119" s="60">
        <f t="shared" si="134"/>
        <v>0</v>
      </c>
      <c r="AA119" s="60">
        <f t="shared" si="134"/>
        <v>0</v>
      </c>
      <c r="AB119" s="60">
        <f t="shared" si="86"/>
        <v>0</v>
      </c>
      <c r="AC119" s="103"/>
      <c r="AD119" s="60">
        <f t="shared" si="87"/>
        <v>0</v>
      </c>
      <c r="AE119" s="113"/>
    </row>
    <row r="120" s="4" customFormat="1" ht="29" customHeight="1" spans="1:31">
      <c r="A120" s="30" t="s">
        <v>397</v>
      </c>
      <c r="B120" s="36" t="s">
        <v>116</v>
      </c>
      <c r="C120" s="31" t="s">
        <v>367</v>
      </c>
      <c r="D120" s="36" t="s">
        <v>398</v>
      </c>
      <c r="E120" s="36" t="s">
        <v>399</v>
      </c>
      <c r="F120" s="36" t="s">
        <v>53</v>
      </c>
      <c r="G120" s="107"/>
      <c r="H120" s="60">
        <f t="shared" si="77"/>
        <v>20</v>
      </c>
      <c r="I120" s="60">
        <f t="shared" si="78"/>
        <v>20</v>
      </c>
      <c r="J120" s="60">
        <f t="shared" si="79"/>
        <v>0</v>
      </c>
      <c r="K120" s="60">
        <f t="shared" si="80"/>
        <v>0</v>
      </c>
      <c r="L120" s="60">
        <f t="shared" si="81"/>
        <v>0</v>
      </c>
      <c r="M120" s="34">
        <f t="shared" si="82"/>
        <v>20</v>
      </c>
      <c r="N120" s="35"/>
      <c r="O120" s="46">
        <v>20</v>
      </c>
      <c r="P120" s="45"/>
      <c r="Q120" s="46"/>
      <c r="R120" s="78">
        <f t="shared" si="83"/>
        <v>20</v>
      </c>
      <c r="S120" s="46"/>
      <c r="T120" s="46">
        <v>20</v>
      </c>
      <c r="U120" s="35"/>
      <c r="V120" s="110"/>
      <c r="W120" s="34">
        <f t="shared" si="84"/>
        <v>0</v>
      </c>
      <c r="X120" s="60">
        <f t="shared" ref="X120:AA120" si="135">N120-S120</f>
        <v>0</v>
      </c>
      <c r="Y120" s="60">
        <f t="shared" si="135"/>
        <v>0</v>
      </c>
      <c r="Z120" s="60">
        <f t="shared" si="135"/>
        <v>0</v>
      </c>
      <c r="AA120" s="60">
        <f t="shared" si="135"/>
        <v>0</v>
      </c>
      <c r="AB120" s="60">
        <f t="shared" si="86"/>
        <v>0</v>
      </c>
      <c r="AC120" s="103"/>
      <c r="AD120" s="60">
        <f t="shared" si="87"/>
        <v>0</v>
      </c>
      <c r="AE120" s="113"/>
    </row>
    <row r="121" s="4" customFormat="1" ht="29" customHeight="1" spans="1:31">
      <c r="A121" s="30" t="s">
        <v>400</v>
      </c>
      <c r="B121" s="36" t="s">
        <v>109</v>
      </c>
      <c r="C121" s="31" t="s">
        <v>367</v>
      </c>
      <c r="D121" s="36" t="s">
        <v>401</v>
      </c>
      <c r="E121" s="36" t="s">
        <v>402</v>
      </c>
      <c r="F121" s="36" t="s">
        <v>53</v>
      </c>
      <c r="G121" s="107"/>
      <c r="H121" s="60">
        <f t="shared" si="77"/>
        <v>53.7</v>
      </c>
      <c r="I121" s="60">
        <f t="shared" si="78"/>
        <v>53.7</v>
      </c>
      <c r="J121" s="60">
        <f t="shared" si="79"/>
        <v>0</v>
      </c>
      <c r="K121" s="60">
        <f t="shared" si="80"/>
        <v>0</v>
      </c>
      <c r="L121" s="60">
        <f t="shared" si="81"/>
        <v>0</v>
      </c>
      <c r="M121" s="34">
        <f t="shared" si="82"/>
        <v>53.7</v>
      </c>
      <c r="N121" s="35"/>
      <c r="O121" s="46">
        <v>53.7</v>
      </c>
      <c r="P121" s="45"/>
      <c r="Q121" s="46"/>
      <c r="R121" s="78">
        <f t="shared" si="83"/>
        <v>53.7</v>
      </c>
      <c r="S121" s="46"/>
      <c r="T121" s="46">
        <v>53.7</v>
      </c>
      <c r="U121" s="35"/>
      <c r="V121" s="109"/>
      <c r="W121" s="34">
        <f t="shared" si="84"/>
        <v>0</v>
      </c>
      <c r="X121" s="60">
        <f t="shared" ref="X121:AA121" si="136">N121-S121</f>
        <v>0</v>
      </c>
      <c r="Y121" s="60">
        <f t="shared" si="136"/>
        <v>0</v>
      </c>
      <c r="Z121" s="60">
        <f t="shared" si="136"/>
        <v>0</v>
      </c>
      <c r="AA121" s="60">
        <f t="shared" si="136"/>
        <v>0</v>
      </c>
      <c r="AB121" s="60">
        <f t="shared" si="86"/>
        <v>0</v>
      </c>
      <c r="AC121" s="103"/>
      <c r="AD121" s="60">
        <f t="shared" si="87"/>
        <v>0</v>
      </c>
      <c r="AE121" s="113"/>
    </row>
    <row r="122" s="4" customFormat="1" ht="29" customHeight="1" spans="1:31">
      <c r="A122" s="30" t="s">
        <v>403</v>
      </c>
      <c r="B122" s="36" t="s">
        <v>46</v>
      </c>
      <c r="C122" s="31" t="s">
        <v>367</v>
      </c>
      <c r="D122" s="36" t="s">
        <v>404</v>
      </c>
      <c r="E122" s="36" t="s">
        <v>405</v>
      </c>
      <c r="F122" s="36" t="s">
        <v>53</v>
      </c>
      <c r="G122" s="107"/>
      <c r="H122" s="60">
        <f t="shared" si="77"/>
        <v>0.5</v>
      </c>
      <c r="I122" s="60">
        <f t="shared" si="78"/>
        <v>0.5</v>
      </c>
      <c r="J122" s="60">
        <f t="shared" si="79"/>
        <v>0</v>
      </c>
      <c r="K122" s="60">
        <f t="shared" si="80"/>
        <v>0</v>
      </c>
      <c r="L122" s="60">
        <f t="shared" si="81"/>
        <v>0</v>
      </c>
      <c r="M122" s="34">
        <f t="shared" si="82"/>
        <v>0.5</v>
      </c>
      <c r="N122" s="35"/>
      <c r="O122" s="46">
        <v>0.5</v>
      </c>
      <c r="P122" s="45"/>
      <c r="Q122" s="46"/>
      <c r="R122" s="78">
        <f t="shared" si="83"/>
        <v>0.5</v>
      </c>
      <c r="S122" s="46"/>
      <c r="T122" s="46">
        <v>0.5</v>
      </c>
      <c r="U122" s="35"/>
      <c r="V122" s="110"/>
      <c r="W122" s="34">
        <f t="shared" si="84"/>
        <v>0</v>
      </c>
      <c r="X122" s="60">
        <f t="shared" ref="X122:AA122" si="137">N122-S122</f>
        <v>0</v>
      </c>
      <c r="Y122" s="60">
        <f t="shared" si="137"/>
        <v>0</v>
      </c>
      <c r="Z122" s="60">
        <f t="shared" si="137"/>
        <v>0</v>
      </c>
      <c r="AA122" s="60">
        <f t="shared" si="137"/>
        <v>0</v>
      </c>
      <c r="AB122" s="60">
        <f t="shared" si="86"/>
        <v>0</v>
      </c>
      <c r="AC122" s="103"/>
      <c r="AD122" s="60">
        <f t="shared" si="87"/>
        <v>0</v>
      </c>
      <c r="AE122" s="113"/>
    </row>
    <row r="123" s="4" customFormat="1" ht="29" customHeight="1" spans="1:31">
      <c r="A123" s="30" t="s">
        <v>406</v>
      </c>
      <c r="B123" s="36" t="s">
        <v>109</v>
      </c>
      <c r="C123" s="31" t="s">
        <v>367</v>
      </c>
      <c r="D123" s="36" t="s">
        <v>407</v>
      </c>
      <c r="E123" s="36" t="s">
        <v>408</v>
      </c>
      <c r="F123" s="36" t="s">
        <v>71</v>
      </c>
      <c r="G123" s="107"/>
      <c r="H123" s="60">
        <f t="shared" si="77"/>
        <v>80</v>
      </c>
      <c r="I123" s="60">
        <f t="shared" si="78"/>
        <v>80</v>
      </c>
      <c r="J123" s="60">
        <f t="shared" si="79"/>
        <v>0</v>
      </c>
      <c r="K123" s="60">
        <f t="shared" si="80"/>
        <v>0</v>
      </c>
      <c r="L123" s="60">
        <f t="shared" si="81"/>
        <v>0</v>
      </c>
      <c r="M123" s="34">
        <f t="shared" si="82"/>
        <v>80</v>
      </c>
      <c r="N123" s="35"/>
      <c r="O123" s="46">
        <v>80</v>
      </c>
      <c r="P123" s="45"/>
      <c r="Q123" s="46"/>
      <c r="R123" s="78">
        <f t="shared" si="83"/>
        <v>80</v>
      </c>
      <c r="S123" s="46"/>
      <c r="T123" s="46">
        <v>80</v>
      </c>
      <c r="U123" s="35"/>
      <c r="V123" s="110"/>
      <c r="W123" s="34">
        <f t="shared" si="84"/>
        <v>0</v>
      </c>
      <c r="X123" s="60">
        <f t="shared" ref="X123:AA123" si="138">N123-S123</f>
        <v>0</v>
      </c>
      <c r="Y123" s="60">
        <f t="shared" si="138"/>
        <v>0</v>
      </c>
      <c r="Z123" s="60">
        <f t="shared" si="138"/>
        <v>0</v>
      </c>
      <c r="AA123" s="60">
        <f t="shared" si="138"/>
        <v>0</v>
      </c>
      <c r="AB123" s="60">
        <f t="shared" si="86"/>
        <v>0</v>
      </c>
      <c r="AC123" s="103"/>
      <c r="AD123" s="60">
        <f t="shared" si="87"/>
        <v>0</v>
      </c>
      <c r="AE123" s="113"/>
    </row>
    <row r="124" s="4" customFormat="1" ht="29" customHeight="1" spans="1:31">
      <c r="A124" s="30" t="s">
        <v>409</v>
      </c>
      <c r="B124" s="36" t="s">
        <v>42</v>
      </c>
      <c r="C124" s="31" t="s">
        <v>367</v>
      </c>
      <c r="D124" s="36" t="s">
        <v>410</v>
      </c>
      <c r="E124" s="36" t="s">
        <v>411</v>
      </c>
      <c r="F124" s="36" t="s">
        <v>35</v>
      </c>
      <c r="G124" s="107"/>
      <c r="H124" s="60">
        <f t="shared" si="77"/>
        <v>2.39</v>
      </c>
      <c r="I124" s="60">
        <f t="shared" si="78"/>
        <v>2.39</v>
      </c>
      <c r="J124" s="60">
        <f t="shared" si="79"/>
        <v>0</v>
      </c>
      <c r="K124" s="60">
        <f t="shared" si="80"/>
        <v>0</v>
      </c>
      <c r="L124" s="60">
        <f t="shared" si="81"/>
        <v>0</v>
      </c>
      <c r="M124" s="34">
        <f t="shared" si="82"/>
        <v>2.39</v>
      </c>
      <c r="N124" s="35"/>
      <c r="O124" s="46">
        <v>2.39</v>
      </c>
      <c r="P124" s="45"/>
      <c r="Q124" s="46"/>
      <c r="R124" s="78">
        <f t="shared" si="83"/>
        <v>2.39</v>
      </c>
      <c r="S124" s="46"/>
      <c r="T124" s="46">
        <v>2.39</v>
      </c>
      <c r="U124" s="35"/>
      <c r="V124" s="110"/>
      <c r="W124" s="34">
        <f t="shared" si="84"/>
        <v>0</v>
      </c>
      <c r="X124" s="60">
        <f t="shared" ref="X124:AA124" si="139">N124-S124</f>
        <v>0</v>
      </c>
      <c r="Y124" s="60">
        <f t="shared" si="139"/>
        <v>0</v>
      </c>
      <c r="Z124" s="60">
        <f t="shared" si="139"/>
        <v>0</v>
      </c>
      <c r="AA124" s="60">
        <f t="shared" si="139"/>
        <v>0</v>
      </c>
      <c r="AB124" s="60">
        <f t="shared" si="86"/>
        <v>0</v>
      </c>
      <c r="AC124" s="103"/>
      <c r="AD124" s="60">
        <f t="shared" si="87"/>
        <v>0</v>
      </c>
      <c r="AE124" s="113"/>
    </row>
    <row r="125" s="4" customFormat="1" ht="29" customHeight="1" spans="1:32">
      <c r="A125" s="30" t="s">
        <v>412</v>
      </c>
      <c r="B125" s="36" t="s">
        <v>99</v>
      </c>
      <c r="C125" s="31" t="s">
        <v>367</v>
      </c>
      <c r="D125" s="36" t="s">
        <v>413</v>
      </c>
      <c r="E125" s="36" t="s">
        <v>414</v>
      </c>
      <c r="F125" s="36" t="s">
        <v>35</v>
      </c>
      <c r="G125" s="107"/>
      <c r="H125" s="60">
        <f t="shared" si="77"/>
        <v>7.8</v>
      </c>
      <c r="I125" s="60">
        <f t="shared" si="78"/>
        <v>7.3465</v>
      </c>
      <c r="J125" s="60">
        <f t="shared" si="79"/>
        <v>0.4535</v>
      </c>
      <c r="K125" s="60">
        <f t="shared" si="80"/>
        <v>0.4535</v>
      </c>
      <c r="L125" s="60">
        <f t="shared" si="81"/>
        <v>0</v>
      </c>
      <c r="M125" s="34">
        <f t="shared" si="82"/>
        <v>7.8</v>
      </c>
      <c r="N125" s="35"/>
      <c r="O125" s="46">
        <v>7.8</v>
      </c>
      <c r="P125" s="45"/>
      <c r="Q125" s="46"/>
      <c r="R125" s="78">
        <f t="shared" si="83"/>
        <v>7.3465</v>
      </c>
      <c r="S125" s="46"/>
      <c r="T125" s="46">
        <v>7.3465</v>
      </c>
      <c r="U125" s="35"/>
      <c r="V125" s="110"/>
      <c r="W125" s="34">
        <f t="shared" si="84"/>
        <v>0.4535</v>
      </c>
      <c r="X125" s="60">
        <f t="shared" ref="X125:AA125" si="140">N125-S125</f>
        <v>0</v>
      </c>
      <c r="Y125" s="60">
        <f t="shared" si="140"/>
        <v>0.4535</v>
      </c>
      <c r="Z125" s="60">
        <f t="shared" si="140"/>
        <v>0</v>
      </c>
      <c r="AA125" s="60">
        <f t="shared" si="140"/>
        <v>0</v>
      </c>
      <c r="AB125" s="60">
        <f t="shared" si="86"/>
        <v>0.4535</v>
      </c>
      <c r="AC125" s="103">
        <v>0.4535</v>
      </c>
      <c r="AD125" s="60">
        <f t="shared" si="87"/>
        <v>0</v>
      </c>
      <c r="AE125" s="98" t="s">
        <v>36</v>
      </c>
      <c r="AF125" s="98" t="s">
        <v>36</v>
      </c>
    </row>
    <row r="126" s="4" customFormat="1" ht="29" customHeight="1" spans="1:32">
      <c r="A126" s="30" t="s">
        <v>415</v>
      </c>
      <c r="B126" s="36" t="s">
        <v>99</v>
      </c>
      <c r="C126" s="31" t="s">
        <v>367</v>
      </c>
      <c r="D126" s="36" t="s">
        <v>416</v>
      </c>
      <c r="E126" s="36" t="s">
        <v>417</v>
      </c>
      <c r="F126" s="36" t="s">
        <v>53</v>
      </c>
      <c r="G126" s="107"/>
      <c r="H126" s="60">
        <f t="shared" si="77"/>
        <v>15</v>
      </c>
      <c r="I126" s="60">
        <f t="shared" si="78"/>
        <v>7.836702</v>
      </c>
      <c r="J126" s="60">
        <f t="shared" si="79"/>
        <v>7.163298</v>
      </c>
      <c r="K126" s="60">
        <f t="shared" si="80"/>
        <v>7.163298</v>
      </c>
      <c r="L126" s="60">
        <f t="shared" si="81"/>
        <v>0</v>
      </c>
      <c r="M126" s="34">
        <f t="shared" si="82"/>
        <v>15</v>
      </c>
      <c r="N126" s="35"/>
      <c r="O126" s="46">
        <v>15</v>
      </c>
      <c r="P126" s="45"/>
      <c r="Q126" s="46"/>
      <c r="R126" s="78">
        <f t="shared" si="83"/>
        <v>7.836702</v>
      </c>
      <c r="S126" s="46"/>
      <c r="T126" s="46">
        <v>7.836702</v>
      </c>
      <c r="U126" s="35"/>
      <c r="V126" s="110"/>
      <c r="W126" s="34">
        <f t="shared" si="84"/>
        <v>7.163298</v>
      </c>
      <c r="X126" s="60">
        <f t="shared" ref="X126:AA126" si="141">N126-S126</f>
        <v>0</v>
      </c>
      <c r="Y126" s="60">
        <f t="shared" si="141"/>
        <v>7.163298</v>
      </c>
      <c r="Z126" s="60">
        <f t="shared" si="141"/>
        <v>0</v>
      </c>
      <c r="AA126" s="60">
        <f t="shared" si="141"/>
        <v>0</v>
      </c>
      <c r="AB126" s="60">
        <f t="shared" si="86"/>
        <v>7.163298</v>
      </c>
      <c r="AC126" s="103">
        <v>7.163298</v>
      </c>
      <c r="AD126" s="60">
        <f t="shared" si="87"/>
        <v>0</v>
      </c>
      <c r="AE126" s="98" t="s">
        <v>36</v>
      </c>
      <c r="AF126" s="98" t="s">
        <v>36</v>
      </c>
    </row>
    <row r="127" s="4" customFormat="1" ht="29" customHeight="1" spans="1:31">
      <c r="A127" s="30" t="s">
        <v>418</v>
      </c>
      <c r="B127" s="36" t="s">
        <v>99</v>
      </c>
      <c r="C127" s="31" t="s">
        <v>367</v>
      </c>
      <c r="D127" s="36" t="s">
        <v>419</v>
      </c>
      <c r="E127" s="36" t="s">
        <v>420</v>
      </c>
      <c r="F127" s="36" t="s">
        <v>35</v>
      </c>
      <c r="G127" s="107"/>
      <c r="H127" s="60">
        <f t="shared" si="77"/>
        <v>18</v>
      </c>
      <c r="I127" s="60">
        <f t="shared" si="78"/>
        <v>18</v>
      </c>
      <c r="J127" s="60">
        <f t="shared" si="79"/>
        <v>0</v>
      </c>
      <c r="K127" s="60">
        <f t="shared" si="80"/>
        <v>0</v>
      </c>
      <c r="L127" s="60">
        <f t="shared" si="81"/>
        <v>0</v>
      </c>
      <c r="M127" s="34">
        <f t="shared" si="82"/>
        <v>18</v>
      </c>
      <c r="N127" s="35"/>
      <c r="O127" s="46">
        <v>18</v>
      </c>
      <c r="P127" s="45"/>
      <c r="Q127" s="46"/>
      <c r="R127" s="78">
        <f t="shared" si="83"/>
        <v>18</v>
      </c>
      <c r="S127" s="46"/>
      <c r="T127" s="46">
        <v>18</v>
      </c>
      <c r="U127" s="35"/>
      <c r="V127" s="110"/>
      <c r="W127" s="34">
        <f t="shared" si="84"/>
        <v>0</v>
      </c>
      <c r="X127" s="60">
        <f t="shared" ref="X127:AA127" si="142">N127-S127</f>
        <v>0</v>
      </c>
      <c r="Y127" s="60">
        <f t="shared" si="142"/>
        <v>0</v>
      </c>
      <c r="Z127" s="60">
        <f t="shared" si="142"/>
        <v>0</v>
      </c>
      <c r="AA127" s="60">
        <f t="shared" si="142"/>
        <v>0</v>
      </c>
      <c r="AB127" s="60">
        <f t="shared" si="86"/>
        <v>0</v>
      </c>
      <c r="AC127" s="103"/>
      <c r="AD127" s="60">
        <f t="shared" si="87"/>
        <v>0</v>
      </c>
      <c r="AE127" s="113"/>
    </row>
    <row r="128" s="4" customFormat="1" ht="29" customHeight="1" spans="1:31">
      <c r="A128" s="30" t="s">
        <v>421</v>
      </c>
      <c r="B128" s="36" t="s">
        <v>173</v>
      </c>
      <c r="C128" s="31" t="s">
        <v>367</v>
      </c>
      <c r="D128" s="36" t="s">
        <v>422</v>
      </c>
      <c r="E128" s="36" t="s">
        <v>423</v>
      </c>
      <c r="F128" s="36" t="s">
        <v>35</v>
      </c>
      <c r="G128" s="107"/>
      <c r="H128" s="60">
        <f t="shared" si="77"/>
        <v>40</v>
      </c>
      <c r="I128" s="60">
        <f t="shared" si="78"/>
        <v>40</v>
      </c>
      <c r="J128" s="60">
        <f t="shared" si="79"/>
        <v>0</v>
      </c>
      <c r="K128" s="60">
        <f t="shared" si="80"/>
        <v>0</v>
      </c>
      <c r="L128" s="60">
        <f t="shared" si="81"/>
        <v>0</v>
      </c>
      <c r="M128" s="34">
        <f t="shared" si="82"/>
        <v>40</v>
      </c>
      <c r="N128" s="35"/>
      <c r="O128" s="46">
        <v>40</v>
      </c>
      <c r="P128" s="45"/>
      <c r="Q128" s="46"/>
      <c r="R128" s="78">
        <f t="shared" si="83"/>
        <v>40</v>
      </c>
      <c r="S128" s="46"/>
      <c r="T128" s="46">
        <v>40</v>
      </c>
      <c r="U128" s="35"/>
      <c r="V128" s="110"/>
      <c r="W128" s="34">
        <f t="shared" si="84"/>
        <v>0</v>
      </c>
      <c r="X128" s="60">
        <f t="shared" ref="X128:AA128" si="143">N128-S128</f>
        <v>0</v>
      </c>
      <c r="Y128" s="60">
        <f t="shared" si="143"/>
        <v>0</v>
      </c>
      <c r="Z128" s="60">
        <f t="shared" si="143"/>
        <v>0</v>
      </c>
      <c r="AA128" s="60">
        <f t="shared" si="143"/>
        <v>0</v>
      </c>
      <c r="AB128" s="60">
        <f t="shared" si="86"/>
        <v>0</v>
      </c>
      <c r="AC128" s="103"/>
      <c r="AD128" s="60">
        <f t="shared" si="87"/>
        <v>0</v>
      </c>
      <c r="AE128" s="104"/>
    </row>
    <row r="129" s="4" customFormat="1" ht="29" customHeight="1" spans="1:32">
      <c r="A129" s="30" t="s">
        <v>424</v>
      </c>
      <c r="B129" s="36" t="s">
        <v>145</v>
      </c>
      <c r="C129" s="31" t="s">
        <v>367</v>
      </c>
      <c r="D129" s="36" t="s">
        <v>425</v>
      </c>
      <c r="E129" s="36" t="s">
        <v>426</v>
      </c>
      <c r="F129" s="36" t="s">
        <v>35</v>
      </c>
      <c r="G129" s="107"/>
      <c r="H129" s="60">
        <f t="shared" si="77"/>
        <v>21</v>
      </c>
      <c r="I129" s="60">
        <f t="shared" si="78"/>
        <v>21</v>
      </c>
      <c r="J129" s="60">
        <f t="shared" si="79"/>
        <v>0</v>
      </c>
      <c r="K129" s="60">
        <f t="shared" si="80"/>
        <v>0</v>
      </c>
      <c r="L129" s="60">
        <f t="shared" si="81"/>
        <v>0</v>
      </c>
      <c r="M129" s="34">
        <f t="shared" si="82"/>
        <v>21</v>
      </c>
      <c r="N129" s="35"/>
      <c r="O129" s="46">
        <v>21</v>
      </c>
      <c r="P129" s="45"/>
      <c r="Q129" s="46"/>
      <c r="R129" s="78">
        <f t="shared" si="83"/>
        <v>21</v>
      </c>
      <c r="S129" s="46"/>
      <c r="T129" s="46">
        <v>21</v>
      </c>
      <c r="U129" s="35"/>
      <c r="V129" s="110"/>
      <c r="W129" s="34">
        <f t="shared" si="84"/>
        <v>0</v>
      </c>
      <c r="X129" s="60">
        <f t="shared" ref="X129:AA129" si="144">N129-S129</f>
        <v>0</v>
      </c>
      <c r="Y129" s="60">
        <f t="shared" si="144"/>
        <v>0</v>
      </c>
      <c r="Z129" s="60">
        <f t="shared" si="144"/>
        <v>0</v>
      </c>
      <c r="AA129" s="60">
        <f t="shared" si="144"/>
        <v>0</v>
      </c>
      <c r="AB129" s="60">
        <f t="shared" si="86"/>
        <v>0</v>
      </c>
      <c r="AC129" s="103"/>
      <c r="AD129" s="60">
        <f t="shared" si="87"/>
        <v>0</v>
      </c>
      <c r="AE129" s="104"/>
      <c r="AF129" s="98"/>
    </row>
    <row r="130" s="4" customFormat="1" ht="29" customHeight="1" spans="1:32">
      <c r="A130" s="30" t="s">
        <v>427</v>
      </c>
      <c r="B130" s="36" t="s">
        <v>145</v>
      </c>
      <c r="C130" s="31" t="s">
        <v>367</v>
      </c>
      <c r="D130" s="36" t="s">
        <v>428</v>
      </c>
      <c r="E130" s="36" t="s">
        <v>429</v>
      </c>
      <c r="F130" s="36" t="s">
        <v>53</v>
      </c>
      <c r="G130" s="107"/>
      <c r="H130" s="60">
        <f t="shared" si="77"/>
        <v>15</v>
      </c>
      <c r="I130" s="60">
        <f t="shared" si="78"/>
        <v>15</v>
      </c>
      <c r="J130" s="60">
        <f t="shared" si="79"/>
        <v>0</v>
      </c>
      <c r="K130" s="60">
        <f t="shared" si="80"/>
        <v>0</v>
      </c>
      <c r="L130" s="60">
        <f t="shared" si="81"/>
        <v>0</v>
      </c>
      <c r="M130" s="34">
        <f t="shared" si="82"/>
        <v>15</v>
      </c>
      <c r="N130" s="35"/>
      <c r="O130" s="46">
        <v>15</v>
      </c>
      <c r="P130" s="45"/>
      <c r="Q130" s="46"/>
      <c r="R130" s="78">
        <f t="shared" si="83"/>
        <v>15</v>
      </c>
      <c r="S130" s="46"/>
      <c r="T130" s="46">
        <v>15</v>
      </c>
      <c r="U130" s="35"/>
      <c r="V130" s="109"/>
      <c r="W130" s="34">
        <f t="shared" si="84"/>
        <v>0</v>
      </c>
      <c r="X130" s="60">
        <f t="shared" ref="X130:AA130" si="145">N130-S130</f>
        <v>0</v>
      </c>
      <c r="Y130" s="60">
        <f t="shared" si="145"/>
        <v>0</v>
      </c>
      <c r="Z130" s="60">
        <f t="shared" si="145"/>
        <v>0</v>
      </c>
      <c r="AA130" s="60">
        <f t="shared" si="145"/>
        <v>0</v>
      </c>
      <c r="AB130" s="60">
        <f t="shared" si="86"/>
        <v>0</v>
      </c>
      <c r="AC130" s="103"/>
      <c r="AD130" s="60">
        <f t="shared" si="87"/>
        <v>0</v>
      </c>
      <c r="AE130" s="113"/>
      <c r="AF130" s="98"/>
    </row>
    <row r="131" s="4" customFormat="1" ht="29" customHeight="1" spans="1:32">
      <c r="A131" s="30" t="s">
        <v>430</v>
      </c>
      <c r="B131" s="36" t="s">
        <v>145</v>
      </c>
      <c r="C131" s="31" t="s">
        <v>367</v>
      </c>
      <c r="D131" s="36" t="s">
        <v>431</v>
      </c>
      <c r="E131" s="36" t="s">
        <v>429</v>
      </c>
      <c r="F131" s="36" t="s">
        <v>53</v>
      </c>
      <c r="G131" s="107"/>
      <c r="H131" s="60">
        <f t="shared" si="77"/>
        <v>83</v>
      </c>
      <c r="I131" s="60">
        <f t="shared" si="78"/>
        <v>83</v>
      </c>
      <c r="J131" s="60">
        <f t="shared" si="79"/>
        <v>0</v>
      </c>
      <c r="K131" s="60">
        <f t="shared" si="80"/>
        <v>0</v>
      </c>
      <c r="L131" s="60">
        <f t="shared" si="81"/>
        <v>0</v>
      </c>
      <c r="M131" s="34">
        <f t="shared" si="82"/>
        <v>83</v>
      </c>
      <c r="N131" s="35"/>
      <c r="O131" s="46">
        <v>83</v>
      </c>
      <c r="P131" s="45"/>
      <c r="Q131" s="46"/>
      <c r="R131" s="78">
        <f t="shared" si="83"/>
        <v>83</v>
      </c>
      <c r="S131" s="46"/>
      <c r="T131" s="46">
        <v>83</v>
      </c>
      <c r="U131" s="35"/>
      <c r="V131" s="110"/>
      <c r="W131" s="34">
        <f t="shared" si="84"/>
        <v>0</v>
      </c>
      <c r="X131" s="60">
        <f t="shared" ref="X131:AA131" si="146">N131-S131</f>
        <v>0</v>
      </c>
      <c r="Y131" s="60">
        <f t="shared" si="146"/>
        <v>0</v>
      </c>
      <c r="Z131" s="60">
        <f t="shared" si="146"/>
        <v>0</v>
      </c>
      <c r="AA131" s="60">
        <f t="shared" si="146"/>
        <v>0</v>
      </c>
      <c r="AB131" s="60">
        <f t="shared" si="86"/>
        <v>0</v>
      </c>
      <c r="AC131" s="103"/>
      <c r="AD131" s="60">
        <f t="shared" si="87"/>
        <v>0</v>
      </c>
      <c r="AE131" s="113"/>
      <c r="AF131" s="98"/>
    </row>
    <row r="132" s="4" customFormat="1" ht="29" customHeight="1" spans="1:32">
      <c r="A132" s="30" t="s">
        <v>432</v>
      </c>
      <c r="B132" s="36" t="s">
        <v>123</v>
      </c>
      <c r="C132" s="31" t="s">
        <v>367</v>
      </c>
      <c r="D132" s="36" t="s">
        <v>433</v>
      </c>
      <c r="E132" s="36" t="s">
        <v>434</v>
      </c>
      <c r="F132" s="36" t="s">
        <v>53</v>
      </c>
      <c r="G132" s="107"/>
      <c r="H132" s="60">
        <f t="shared" si="77"/>
        <v>5.2</v>
      </c>
      <c r="I132" s="60">
        <f t="shared" si="78"/>
        <v>3.13</v>
      </c>
      <c r="J132" s="60">
        <f t="shared" si="79"/>
        <v>2.07</v>
      </c>
      <c r="K132" s="60">
        <f t="shared" si="80"/>
        <v>2.07</v>
      </c>
      <c r="L132" s="60">
        <f t="shared" si="81"/>
        <v>0</v>
      </c>
      <c r="M132" s="34">
        <f t="shared" si="82"/>
        <v>5.2</v>
      </c>
      <c r="N132" s="35"/>
      <c r="O132" s="46">
        <v>5.2</v>
      </c>
      <c r="P132" s="45"/>
      <c r="Q132" s="46"/>
      <c r="R132" s="78">
        <f t="shared" si="83"/>
        <v>3.13</v>
      </c>
      <c r="S132" s="46"/>
      <c r="T132" s="46">
        <v>3.13</v>
      </c>
      <c r="U132" s="35"/>
      <c r="V132" s="110"/>
      <c r="W132" s="34">
        <f t="shared" si="84"/>
        <v>2.07</v>
      </c>
      <c r="X132" s="60">
        <f t="shared" ref="X132:AA132" si="147">N132-S132</f>
        <v>0</v>
      </c>
      <c r="Y132" s="60">
        <f t="shared" si="147"/>
        <v>2.07</v>
      </c>
      <c r="Z132" s="60">
        <f t="shared" si="147"/>
        <v>0</v>
      </c>
      <c r="AA132" s="60">
        <f t="shared" si="147"/>
        <v>0</v>
      </c>
      <c r="AB132" s="60">
        <f t="shared" si="86"/>
        <v>2.07</v>
      </c>
      <c r="AC132" s="103">
        <v>2.07</v>
      </c>
      <c r="AD132" s="60">
        <f t="shared" si="87"/>
        <v>0</v>
      </c>
      <c r="AE132" s="98" t="s">
        <v>36</v>
      </c>
      <c r="AF132" s="98" t="s">
        <v>36</v>
      </c>
    </row>
    <row r="133" s="4" customFormat="1" ht="29" customHeight="1" spans="1:31">
      <c r="A133" s="30" t="s">
        <v>435</v>
      </c>
      <c r="B133" s="36" t="s">
        <v>305</v>
      </c>
      <c r="C133" s="31" t="s">
        <v>436</v>
      </c>
      <c r="D133" s="36" t="s">
        <v>437</v>
      </c>
      <c r="E133" s="36" t="s">
        <v>438</v>
      </c>
      <c r="F133" s="36" t="s">
        <v>53</v>
      </c>
      <c r="G133" s="107"/>
      <c r="H133" s="60">
        <f t="shared" si="77"/>
        <v>0.3</v>
      </c>
      <c r="I133" s="60">
        <f t="shared" si="78"/>
        <v>0.3</v>
      </c>
      <c r="J133" s="60">
        <f t="shared" si="79"/>
        <v>0</v>
      </c>
      <c r="K133" s="60">
        <f t="shared" si="80"/>
        <v>0</v>
      </c>
      <c r="L133" s="60">
        <f t="shared" si="81"/>
        <v>0</v>
      </c>
      <c r="M133" s="34">
        <f t="shared" si="82"/>
        <v>0.3</v>
      </c>
      <c r="N133" s="35"/>
      <c r="O133" s="46">
        <v>0.3</v>
      </c>
      <c r="P133" s="45"/>
      <c r="Q133" s="46"/>
      <c r="R133" s="78">
        <f t="shared" si="83"/>
        <v>0.3</v>
      </c>
      <c r="S133" s="46"/>
      <c r="T133" s="46">
        <v>0.3</v>
      </c>
      <c r="U133" s="35"/>
      <c r="V133" s="109"/>
      <c r="W133" s="34">
        <f t="shared" si="84"/>
        <v>0</v>
      </c>
      <c r="X133" s="60">
        <f t="shared" ref="X133:AA133" si="148">N133-S133</f>
        <v>0</v>
      </c>
      <c r="Y133" s="60">
        <f t="shared" si="148"/>
        <v>0</v>
      </c>
      <c r="Z133" s="60">
        <f t="shared" si="148"/>
        <v>0</v>
      </c>
      <c r="AA133" s="60">
        <f t="shared" si="148"/>
        <v>0</v>
      </c>
      <c r="AB133" s="60">
        <f t="shared" si="86"/>
        <v>0</v>
      </c>
      <c r="AC133" s="103"/>
      <c r="AD133" s="60">
        <f t="shared" si="87"/>
        <v>0</v>
      </c>
      <c r="AE133" s="104" t="s">
        <v>439</v>
      </c>
    </row>
    <row r="134" s="4" customFormat="1" ht="29" customHeight="1" spans="1:31">
      <c r="A134" s="30" t="s">
        <v>440</v>
      </c>
      <c r="B134" s="36" t="s">
        <v>42</v>
      </c>
      <c r="C134" s="31" t="s">
        <v>436</v>
      </c>
      <c r="D134" s="36" t="s">
        <v>441</v>
      </c>
      <c r="E134" s="36" t="s">
        <v>442</v>
      </c>
      <c r="F134" s="36" t="s">
        <v>35</v>
      </c>
      <c r="G134" s="107"/>
      <c r="H134" s="60">
        <f t="shared" si="77"/>
        <v>0.72</v>
      </c>
      <c r="I134" s="60">
        <f t="shared" si="78"/>
        <v>0.72</v>
      </c>
      <c r="J134" s="60">
        <f t="shared" si="79"/>
        <v>0</v>
      </c>
      <c r="K134" s="60">
        <f t="shared" si="80"/>
        <v>0</v>
      </c>
      <c r="L134" s="60">
        <f t="shared" si="81"/>
        <v>0</v>
      </c>
      <c r="M134" s="34">
        <f t="shared" si="82"/>
        <v>0.72</v>
      </c>
      <c r="N134" s="35"/>
      <c r="O134" s="46">
        <v>0.72</v>
      </c>
      <c r="P134" s="45"/>
      <c r="Q134" s="46"/>
      <c r="R134" s="78">
        <f t="shared" si="83"/>
        <v>0.72</v>
      </c>
      <c r="S134" s="46"/>
      <c r="T134" s="46">
        <v>0.72</v>
      </c>
      <c r="U134" s="35"/>
      <c r="V134" s="110"/>
      <c r="W134" s="34">
        <f t="shared" si="84"/>
        <v>0</v>
      </c>
      <c r="X134" s="60">
        <f t="shared" ref="X134:AA134" si="149">N134-S134</f>
        <v>0</v>
      </c>
      <c r="Y134" s="60">
        <f t="shared" si="149"/>
        <v>0</v>
      </c>
      <c r="Z134" s="60">
        <f t="shared" si="149"/>
        <v>0</v>
      </c>
      <c r="AA134" s="60">
        <f t="shared" si="149"/>
        <v>0</v>
      </c>
      <c r="AB134" s="60">
        <f t="shared" si="86"/>
        <v>0</v>
      </c>
      <c r="AC134" s="103"/>
      <c r="AD134" s="60">
        <f t="shared" si="87"/>
        <v>0</v>
      </c>
      <c r="AE134" s="104" t="s">
        <v>439</v>
      </c>
    </row>
    <row r="135" s="4" customFormat="1" ht="29" customHeight="1" spans="1:32">
      <c r="A135" s="30" t="s">
        <v>443</v>
      </c>
      <c r="B135" s="31" t="s">
        <v>65</v>
      </c>
      <c r="C135" s="31" t="s">
        <v>436</v>
      </c>
      <c r="D135" s="31" t="s">
        <v>444</v>
      </c>
      <c r="E135" s="31" t="s">
        <v>445</v>
      </c>
      <c r="F135" s="31" t="s">
        <v>35</v>
      </c>
      <c r="G135" s="107"/>
      <c r="H135" s="60">
        <f t="shared" si="77"/>
        <v>35</v>
      </c>
      <c r="I135" s="60">
        <f t="shared" si="78"/>
        <v>35</v>
      </c>
      <c r="J135" s="60">
        <f t="shared" si="79"/>
        <v>0</v>
      </c>
      <c r="K135" s="60">
        <f t="shared" si="80"/>
        <v>0</v>
      </c>
      <c r="L135" s="60">
        <f t="shared" si="81"/>
        <v>0</v>
      </c>
      <c r="M135" s="34">
        <f t="shared" si="82"/>
        <v>35</v>
      </c>
      <c r="N135" s="35"/>
      <c r="O135" s="121">
        <v>35</v>
      </c>
      <c r="P135" s="45"/>
      <c r="Q135" s="121"/>
      <c r="R135" s="78">
        <f t="shared" si="83"/>
        <v>35</v>
      </c>
      <c r="S135" s="121"/>
      <c r="T135" s="121">
        <v>35</v>
      </c>
      <c r="U135" s="35"/>
      <c r="V135" s="122"/>
      <c r="W135" s="34">
        <f t="shared" si="84"/>
        <v>0</v>
      </c>
      <c r="X135" s="60">
        <f t="shared" ref="X135:AA135" si="150">N135-S135</f>
        <v>0</v>
      </c>
      <c r="Y135" s="60">
        <f t="shared" si="150"/>
        <v>0</v>
      </c>
      <c r="Z135" s="60">
        <f t="shared" si="150"/>
        <v>0</v>
      </c>
      <c r="AA135" s="60">
        <f t="shared" si="150"/>
        <v>0</v>
      </c>
      <c r="AB135" s="60">
        <f t="shared" si="86"/>
        <v>0</v>
      </c>
      <c r="AC135" s="103"/>
      <c r="AD135" s="60">
        <f t="shared" si="87"/>
        <v>0</v>
      </c>
      <c r="AE135" s="104" t="s">
        <v>446</v>
      </c>
      <c r="AF135" s="98"/>
    </row>
    <row r="136" s="4" customFormat="1" ht="29" customHeight="1" spans="1:31">
      <c r="A136" s="30" t="s">
        <v>447</v>
      </c>
      <c r="B136" s="36" t="s">
        <v>109</v>
      </c>
      <c r="C136" s="31" t="s">
        <v>436</v>
      </c>
      <c r="D136" s="36" t="s">
        <v>448</v>
      </c>
      <c r="E136" s="36" t="s">
        <v>449</v>
      </c>
      <c r="F136" s="36" t="s">
        <v>35</v>
      </c>
      <c r="G136" s="107"/>
      <c r="H136" s="60">
        <f t="shared" ref="H136:H147" si="151">M136</f>
        <v>37</v>
      </c>
      <c r="I136" s="60">
        <f t="shared" ref="I136:I147" si="152">R136</f>
        <v>37</v>
      </c>
      <c r="J136" s="60">
        <f t="shared" ref="J136:J147" si="153">SUM(K136:L136)</f>
        <v>0</v>
      </c>
      <c r="K136" s="60">
        <f t="shared" ref="K136:K147" si="154">AC136</f>
        <v>0</v>
      </c>
      <c r="L136" s="60">
        <f t="shared" ref="L136:L147" si="155">AD136</f>
        <v>0</v>
      </c>
      <c r="M136" s="34">
        <f t="shared" ref="M136:M147" si="156">SUM(N136:Q136)</f>
        <v>37</v>
      </c>
      <c r="N136" s="35"/>
      <c r="O136" s="46">
        <v>37</v>
      </c>
      <c r="P136" s="45"/>
      <c r="Q136" s="46"/>
      <c r="R136" s="78">
        <f t="shared" ref="R136:R147" si="157">SUM(S136:V136)</f>
        <v>37</v>
      </c>
      <c r="S136" s="46"/>
      <c r="T136" s="46">
        <v>37</v>
      </c>
      <c r="U136" s="35"/>
      <c r="V136" s="110"/>
      <c r="W136" s="34">
        <f t="shared" ref="W136:W147" si="158">SUM(X136:AA136)</f>
        <v>0</v>
      </c>
      <c r="X136" s="60">
        <f t="shared" ref="X136:AA136" si="159">N136-S136</f>
        <v>0</v>
      </c>
      <c r="Y136" s="60">
        <f t="shared" si="159"/>
        <v>0</v>
      </c>
      <c r="Z136" s="60">
        <f t="shared" si="159"/>
        <v>0</v>
      </c>
      <c r="AA136" s="60">
        <f t="shared" si="159"/>
        <v>0</v>
      </c>
      <c r="AB136" s="60">
        <f t="shared" ref="AB136:AB147" si="160">M136-R136</f>
        <v>0</v>
      </c>
      <c r="AC136" s="103"/>
      <c r="AD136" s="60">
        <f t="shared" ref="AD136:AD147" si="161">M136-R136-AC136</f>
        <v>0</v>
      </c>
      <c r="AE136" s="104" t="s">
        <v>439</v>
      </c>
    </row>
    <row r="137" s="4" customFormat="1" ht="29" customHeight="1" spans="1:31">
      <c r="A137" s="30" t="s">
        <v>450</v>
      </c>
      <c r="B137" s="36" t="s">
        <v>95</v>
      </c>
      <c r="C137" s="31" t="s">
        <v>436</v>
      </c>
      <c r="D137" s="36" t="s">
        <v>451</v>
      </c>
      <c r="E137" s="36" t="s">
        <v>452</v>
      </c>
      <c r="F137" s="36" t="s">
        <v>35</v>
      </c>
      <c r="G137" s="107"/>
      <c r="H137" s="60">
        <f t="shared" si="151"/>
        <v>5</v>
      </c>
      <c r="I137" s="60">
        <f t="shared" si="152"/>
        <v>5</v>
      </c>
      <c r="J137" s="60">
        <f t="shared" si="153"/>
        <v>0</v>
      </c>
      <c r="K137" s="60">
        <f t="shared" si="154"/>
        <v>0</v>
      </c>
      <c r="L137" s="60">
        <f t="shared" si="155"/>
        <v>0</v>
      </c>
      <c r="M137" s="34">
        <f t="shared" si="156"/>
        <v>5</v>
      </c>
      <c r="N137" s="35"/>
      <c r="O137" s="46">
        <v>5</v>
      </c>
      <c r="P137" s="45"/>
      <c r="Q137" s="46"/>
      <c r="R137" s="78">
        <f t="shared" si="157"/>
        <v>5</v>
      </c>
      <c r="S137" s="46"/>
      <c r="T137" s="46">
        <v>5</v>
      </c>
      <c r="U137" s="35"/>
      <c r="V137" s="110"/>
      <c r="W137" s="34">
        <f t="shared" si="158"/>
        <v>0</v>
      </c>
      <c r="X137" s="60">
        <f t="shared" ref="X137:AA137" si="162">N137-S137</f>
        <v>0</v>
      </c>
      <c r="Y137" s="60">
        <f t="shared" si="162"/>
        <v>0</v>
      </c>
      <c r="Z137" s="60">
        <f t="shared" si="162"/>
        <v>0</v>
      </c>
      <c r="AA137" s="60">
        <f t="shared" si="162"/>
        <v>0</v>
      </c>
      <c r="AB137" s="60">
        <f t="shared" si="160"/>
        <v>0</v>
      </c>
      <c r="AC137" s="103"/>
      <c r="AD137" s="60">
        <f t="shared" si="161"/>
        <v>0</v>
      </c>
      <c r="AE137" s="104" t="s">
        <v>439</v>
      </c>
    </row>
    <row r="138" s="4" customFormat="1" ht="29" customHeight="1" spans="1:31">
      <c r="A138" s="30" t="s">
        <v>453</v>
      </c>
      <c r="B138" s="36" t="s">
        <v>95</v>
      </c>
      <c r="C138" s="31" t="s">
        <v>436</v>
      </c>
      <c r="D138" s="36" t="s">
        <v>454</v>
      </c>
      <c r="E138" s="36" t="s">
        <v>455</v>
      </c>
      <c r="F138" s="36" t="s">
        <v>35</v>
      </c>
      <c r="G138" s="107"/>
      <c r="H138" s="60">
        <f t="shared" si="151"/>
        <v>136.71</v>
      </c>
      <c r="I138" s="60">
        <f t="shared" si="152"/>
        <v>136.71</v>
      </c>
      <c r="J138" s="60">
        <f t="shared" si="153"/>
        <v>0</v>
      </c>
      <c r="K138" s="60">
        <f t="shared" si="154"/>
        <v>0</v>
      </c>
      <c r="L138" s="60">
        <f t="shared" si="155"/>
        <v>0</v>
      </c>
      <c r="M138" s="34">
        <f t="shared" si="156"/>
        <v>136.71</v>
      </c>
      <c r="N138" s="35"/>
      <c r="O138" s="46">
        <v>136.71</v>
      </c>
      <c r="P138" s="45"/>
      <c r="Q138" s="46"/>
      <c r="R138" s="78">
        <f t="shared" si="157"/>
        <v>136.71</v>
      </c>
      <c r="S138" s="46"/>
      <c r="T138" s="46">
        <v>136.71</v>
      </c>
      <c r="U138" s="35"/>
      <c r="V138" s="110"/>
      <c r="W138" s="34">
        <f t="shared" si="158"/>
        <v>0</v>
      </c>
      <c r="X138" s="60">
        <f t="shared" ref="X138:AA138" si="163">N138-S138</f>
        <v>0</v>
      </c>
      <c r="Y138" s="60">
        <f t="shared" si="163"/>
        <v>0</v>
      </c>
      <c r="Z138" s="60">
        <f t="shared" si="163"/>
        <v>0</v>
      </c>
      <c r="AA138" s="60">
        <f t="shared" si="163"/>
        <v>0</v>
      </c>
      <c r="AB138" s="60">
        <f t="shared" si="160"/>
        <v>0</v>
      </c>
      <c r="AC138" s="103"/>
      <c r="AD138" s="60">
        <f t="shared" si="161"/>
        <v>0</v>
      </c>
      <c r="AE138" s="104" t="s">
        <v>439</v>
      </c>
    </row>
    <row r="139" s="4" customFormat="1" ht="29" customHeight="1" spans="1:32">
      <c r="A139" s="30" t="s">
        <v>456</v>
      </c>
      <c r="B139" s="36" t="s">
        <v>123</v>
      </c>
      <c r="C139" s="31" t="s">
        <v>436</v>
      </c>
      <c r="D139" s="36" t="s">
        <v>457</v>
      </c>
      <c r="E139" s="36" t="s">
        <v>458</v>
      </c>
      <c r="F139" s="36" t="s">
        <v>35</v>
      </c>
      <c r="G139" s="107"/>
      <c r="H139" s="60">
        <f t="shared" si="151"/>
        <v>9.3</v>
      </c>
      <c r="I139" s="60">
        <f t="shared" si="152"/>
        <v>7.949</v>
      </c>
      <c r="J139" s="60">
        <f t="shared" si="153"/>
        <v>1.351</v>
      </c>
      <c r="K139" s="60">
        <f t="shared" si="154"/>
        <v>1.351</v>
      </c>
      <c r="L139" s="60">
        <f t="shared" si="155"/>
        <v>0</v>
      </c>
      <c r="M139" s="34">
        <f t="shared" si="156"/>
        <v>9.3</v>
      </c>
      <c r="N139" s="35"/>
      <c r="O139" s="46">
        <v>9.3</v>
      </c>
      <c r="P139" s="45"/>
      <c r="Q139" s="46"/>
      <c r="R139" s="78">
        <f t="shared" si="157"/>
        <v>7.949</v>
      </c>
      <c r="S139" s="46"/>
      <c r="T139" s="46">
        <v>7.949</v>
      </c>
      <c r="U139" s="35"/>
      <c r="V139" s="110"/>
      <c r="W139" s="34">
        <f t="shared" si="158"/>
        <v>1.351</v>
      </c>
      <c r="X139" s="60">
        <f t="shared" ref="X139:AA139" si="164">N139-S139</f>
        <v>0</v>
      </c>
      <c r="Y139" s="60">
        <f t="shared" si="164"/>
        <v>1.351</v>
      </c>
      <c r="Z139" s="60">
        <f t="shared" si="164"/>
        <v>0</v>
      </c>
      <c r="AA139" s="60">
        <f t="shared" si="164"/>
        <v>0</v>
      </c>
      <c r="AB139" s="60">
        <f t="shared" si="160"/>
        <v>1.351</v>
      </c>
      <c r="AC139" s="103">
        <v>1.351</v>
      </c>
      <c r="AD139" s="60">
        <f t="shared" si="161"/>
        <v>0</v>
      </c>
      <c r="AE139" s="104" t="s">
        <v>459</v>
      </c>
      <c r="AF139" s="98" t="s">
        <v>36</v>
      </c>
    </row>
    <row r="140" s="4" customFormat="1" ht="29" customHeight="1" spans="1:32">
      <c r="A140" s="30" t="s">
        <v>460</v>
      </c>
      <c r="B140" s="36" t="s">
        <v>145</v>
      </c>
      <c r="C140" s="31" t="s">
        <v>436</v>
      </c>
      <c r="D140" s="36" t="s">
        <v>461</v>
      </c>
      <c r="E140" s="36" t="s">
        <v>462</v>
      </c>
      <c r="F140" s="36" t="s">
        <v>35</v>
      </c>
      <c r="G140" s="107"/>
      <c r="H140" s="60">
        <f t="shared" si="151"/>
        <v>397.88</v>
      </c>
      <c r="I140" s="60">
        <f t="shared" si="152"/>
        <v>397.88</v>
      </c>
      <c r="J140" s="60">
        <f t="shared" si="153"/>
        <v>0</v>
      </c>
      <c r="K140" s="60">
        <f t="shared" si="154"/>
        <v>0</v>
      </c>
      <c r="L140" s="60">
        <f t="shared" si="155"/>
        <v>0</v>
      </c>
      <c r="M140" s="34">
        <f t="shared" si="156"/>
        <v>397.88</v>
      </c>
      <c r="N140" s="35"/>
      <c r="O140" s="46">
        <v>397.88</v>
      </c>
      <c r="P140" s="45"/>
      <c r="Q140" s="46"/>
      <c r="R140" s="78">
        <f t="shared" si="157"/>
        <v>397.88</v>
      </c>
      <c r="S140" s="46"/>
      <c r="T140" s="46">
        <v>397.88</v>
      </c>
      <c r="U140" s="35"/>
      <c r="V140" s="110"/>
      <c r="W140" s="34">
        <f t="shared" si="158"/>
        <v>0</v>
      </c>
      <c r="X140" s="60">
        <f t="shared" ref="X140:AA140" si="165">N140-S140</f>
        <v>0</v>
      </c>
      <c r="Y140" s="60">
        <f t="shared" si="165"/>
        <v>0</v>
      </c>
      <c r="Z140" s="60">
        <f t="shared" si="165"/>
        <v>0</v>
      </c>
      <c r="AA140" s="60">
        <f t="shared" si="165"/>
        <v>0</v>
      </c>
      <c r="AB140" s="60">
        <f t="shared" si="160"/>
        <v>0</v>
      </c>
      <c r="AC140" s="103"/>
      <c r="AD140" s="60">
        <f t="shared" si="161"/>
        <v>0</v>
      </c>
      <c r="AE140" s="104" t="s">
        <v>439</v>
      </c>
      <c r="AF140" s="98"/>
    </row>
    <row r="141" s="4" customFormat="1" ht="29" customHeight="1" spans="1:31">
      <c r="A141" s="30" t="s">
        <v>463</v>
      </c>
      <c r="B141" s="36" t="s">
        <v>88</v>
      </c>
      <c r="C141" s="31" t="s">
        <v>436</v>
      </c>
      <c r="D141" s="36" t="s">
        <v>464</v>
      </c>
      <c r="E141" s="36" t="s">
        <v>465</v>
      </c>
      <c r="F141" s="36" t="s">
        <v>35</v>
      </c>
      <c r="G141" s="107"/>
      <c r="H141" s="60">
        <f t="shared" si="151"/>
        <v>28</v>
      </c>
      <c r="I141" s="60">
        <f t="shared" si="152"/>
        <v>28</v>
      </c>
      <c r="J141" s="60">
        <f t="shared" si="153"/>
        <v>0</v>
      </c>
      <c r="K141" s="60">
        <f t="shared" si="154"/>
        <v>0</v>
      </c>
      <c r="L141" s="60">
        <f t="shared" si="155"/>
        <v>0</v>
      </c>
      <c r="M141" s="34">
        <f t="shared" si="156"/>
        <v>28</v>
      </c>
      <c r="N141" s="35"/>
      <c r="O141" s="46">
        <v>28</v>
      </c>
      <c r="P141" s="46"/>
      <c r="Q141" s="46"/>
      <c r="R141" s="78">
        <f t="shared" si="157"/>
        <v>28</v>
      </c>
      <c r="S141" s="46"/>
      <c r="T141" s="46">
        <v>28</v>
      </c>
      <c r="U141" s="46"/>
      <c r="V141" s="110"/>
      <c r="W141" s="34">
        <f t="shared" si="158"/>
        <v>0</v>
      </c>
      <c r="X141" s="60">
        <f t="shared" ref="X141:AA141" si="166">N141-S141</f>
        <v>0</v>
      </c>
      <c r="Y141" s="60">
        <f t="shared" si="166"/>
        <v>0</v>
      </c>
      <c r="Z141" s="60">
        <f t="shared" si="166"/>
        <v>0</v>
      </c>
      <c r="AA141" s="60">
        <f t="shared" si="166"/>
        <v>0</v>
      </c>
      <c r="AB141" s="60">
        <f t="shared" si="160"/>
        <v>0</v>
      </c>
      <c r="AC141" s="103"/>
      <c r="AD141" s="60">
        <f t="shared" si="161"/>
        <v>0</v>
      </c>
      <c r="AE141" s="104" t="s">
        <v>439</v>
      </c>
    </row>
    <row r="142" s="4" customFormat="1" ht="29" customHeight="1" spans="1:31">
      <c r="A142" s="30" t="s">
        <v>466</v>
      </c>
      <c r="B142" s="36" t="s">
        <v>152</v>
      </c>
      <c r="C142" s="31" t="s">
        <v>467</v>
      </c>
      <c r="D142" s="36" t="s">
        <v>468</v>
      </c>
      <c r="E142" s="36" t="s">
        <v>469</v>
      </c>
      <c r="F142" s="36" t="s">
        <v>35</v>
      </c>
      <c r="G142" s="107"/>
      <c r="H142" s="60">
        <f t="shared" si="151"/>
        <v>170</v>
      </c>
      <c r="I142" s="60">
        <f t="shared" si="152"/>
        <v>170</v>
      </c>
      <c r="J142" s="60">
        <f t="shared" si="153"/>
        <v>0</v>
      </c>
      <c r="K142" s="60">
        <f t="shared" si="154"/>
        <v>0</v>
      </c>
      <c r="L142" s="60">
        <f t="shared" si="155"/>
        <v>0</v>
      </c>
      <c r="M142" s="34">
        <f t="shared" si="156"/>
        <v>170</v>
      </c>
      <c r="N142" s="35"/>
      <c r="O142" s="46">
        <v>170</v>
      </c>
      <c r="P142" s="46"/>
      <c r="Q142" s="46"/>
      <c r="R142" s="78">
        <f t="shared" si="157"/>
        <v>170</v>
      </c>
      <c r="S142" s="46"/>
      <c r="T142" s="46">
        <v>170</v>
      </c>
      <c r="U142" s="46"/>
      <c r="V142" s="110"/>
      <c r="W142" s="34">
        <f t="shared" si="158"/>
        <v>0</v>
      </c>
      <c r="X142" s="60">
        <f t="shared" ref="X142:AA142" si="167">N142-S142</f>
        <v>0</v>
      </c>
      <c r="Y142" s="60">
        <f t="shared" si="167"/>
        <v>0</v>
      </c>
      <c r="Z142" s="60">
        <f t="shared" si="167"/>
        <v>0</v>
      </c>
      <c r="AA142" s="60">
        <f t="shared" si="167"/>
        <v>0</v>
      </c>
      <c r="AB142" s="60">
        <f t="shared" si="160"/>
        <v>0</v>
      </c>
      <c r="AC142" s="103"/>
      <c r="AD142" s="60">
        <f t="shared" si="161"/>
        <v>0</v>
      </c>
      <c r="AE142" s="113"/>
    </row>
    <row r="143" s="4" customFormat="1" ht="29" customHeight="1" spans="1:31">
      <c r="A143" s="30" t="s">
        <v>470</v>
      </c>
      <c r="B143" s="31" t="s">
        <v>65</v>
      </c>
      <c r="C143" s="32" t="s">
        <v>471</v>
      </c>
      <c r="D143" s="31" t="s">
        <v>472</v>
      </c>
      <c r="E143" s="31" t="s">
        <v>473</v>
      </c>
      <c r="F143" s="33" t="s">
        <v>474</v>
      </c>
      <c r="G143" s="107"/>
      <c r="H143" s="60">
        <f t="shared" si="151"/>
        <v>35</v>
      </c>
      <c r="I143" s="60">
        <f t="shared" si="152"/>
        <v>35</v>
      </c>
      <c r="J143" s="60">
        <f t="shared" si="153"/>
        <v>0</v>
      </c>
      <c r="K143" s="60">
        <f t="shared" si="154"/>
        <v>0</v>
      </c>
      <c r="L143" s="60">
        <f t="shared" si="155"/>
        <v>0</v>
      </c>
      <c r="M143" s="34">
        <f t="shared" si="156"/>
        <v>35</v>
      </c>
      <c r="N143" s="35"/>
      <c r="O143" s="45"/>
      <c r="P143" s="46">
        <v>35</v>
      </c>
      <c r="Q143" s="46"/>
      <c r="R143" s="78">
        <f t="shared" si="157"/>
        <v>35</v>
      </c>
      <c r="S143" s="46"/>
      <c r="T143" s="46"/>
      <c r="U143" s="46">
        <v>35</v>
      </c>
      <c r="V143" s="110"/>
      <c r="W143" s="34">
        <f t="shared" si="158"/>
        <v>0</v>
      </c>
      <c r="X143" s="60">
        <f t="shared" ref="X143:AA143" si="168">N143-S143</f>
        <v>0</v>
      </c>
      <c r="Y143" s="60">
        <f t="shared" si="168"/>
        <v>0</v>
      </c>
      <c r="Z143" s="60">
        <f t="shared" si="168"/>
        <v>0</v>
      </c>
      <c r="AA143" s="60">
        <f t="shared" si="168"/>
        <v>0</v>
      </c>
      <c r="AB143" s="60">
        <f t="shared" si="160"/>
        <v>0</v>
      </c>
      <c r="AC143" s="103"/>
      <c r="AD143" s="60">
        <f t="shared" si="161"/>
        <v>0</v>
      </c>
      <c r="AE143" s="113"/>
    </row>
    <row r="144" s="4" customFormat="1" ht="29" customHeight="1" spans="1:31">
      <c r="A144" s="30" t="s">
        <v>475</v>
      </c>
      <c r="B144" s="31" t="s">
        <v>116</v>
      </c>
      <c r="C144" s="32" t="s">
        <v>471</v>
      </c>
      <c r="D144" s="31" t="s">
        <v>476</v>
      </c>
      <c r="E144" s="31" t="s">
        <v>477</v>
      </c>
      <c r="F144" s="33" t="s">
        <v>474</v>
      </c>
      <c r="G144" s="107"/>
      <c r="H144" s="60">
        <f t="shared" si="151"/>
        <v>40</v>
      </c>
      <c r="I144" s="60">
        <f t="shared" si="152"/>
        <v>40</v>
      </c>
      <c r="J144" s="60">
        <f t="shared" si="153"/>
        <v>0</v>
      </c>
      <c r="K144" s="60">
        <f t="shared" si="154"/>
        <v>0</v>
      </c>
      <c r="L144" s="60">
        <f t="shared" si="155"/>
        <v>0</v>
      </c>
      <c r="M144" s="34">
        <f t="shared" si="156"/>
        <v>40</v>
      </c>
      <c r="N144" s="35"/>
      <c r="O144" s="45"/>
      <c r="P144" s="46">
        <v>40</v>
      </c>
      <c r="Q144" s="46"/>
      <c r="R144" s="78">
        <f t="shared" si="157"/>
        <v>40</v>
      </c>
      <c r="S144" s="46"/>
      <c r="T144" s="46"/>
      <c r="U144" s="46">
        <v>40</v>
      </c>
      <c r="V144" s="110"/>
      <c r="W144" s="34">
        <f t="shared" si="158"/>
        <v>0</v>
      </c>
      <c r="X144" s="60">
        <f t="shared" ref="X144:AA144" si="169">N144-S144</f>
        <v>0</v>
      </c>
      <c r="Y144" s="60">
        <f t="shared" si="169"/>
        <v>0</v>
      </c>
      <c r="Z144" s="60">
        <f t="shared" si="169"/>
        <v>0</v>
      </c>
      <c r="AA144" s="60">
        <f t="shared" si="169"/>
        <v>0</v>
      </c>
      <c r="AB144" s="60">
        <f t="shared" si="160"/>
        <v>0</v>
      </c>
      <c r="AC144" s="103"/>
      <c r="AD144" s="60">
        <f t="shared" si="161"/>
        <v>0</v>
      </c>
      <c r="AE144" s="113"/>
    </row>
    <row r="145" s="4" customFormat="1" ht="29" customHeight="1" spans="1:31">
      <c r="A145" s="30" t="s">
        <v>478</v>
      </c>
      <c r="B145" s="31" t="s">
        <v>61</v>
      </c>
      <c r="C145" s="32" t="s">
        <v>471</v>
      </c>
      <c r="D145" s="31" t="s">
        <v>479</v>
      </c>
      <c r="E145" s="31" t="s">
        <v>473</v>
      </c>
      <c r="F145" s="33" t="s">
        <v>474</v>
      </c>
      <c r="G145" s="107"/>
      <c r="H145" s="60">
        <f t="shared" si="151"/>
        <v>45</v>
      </c>
      <c r="I145" s="60">
        <f t="shared" si="152"/>
        <v>45</v>
      </c>
      <c r="J145" s="60">
        <f t="shared" si="153"/>
        <v>0</v>
      </c>
      <c r="K145" s="60">
        <f t="shared" si="154"/>
        <v>0</v>
      </c>
      <c r="L145" s="60">
        <f t="shared" si="155"/>
        <v>0</v>
      </c>
      <c r="M145" s="34">
        <f t="shared" si="156"/>
        <v>45</v>
      </c>
      <c r="N145" s="35"/>
      <c r="O145" s="45"/>
      <c r="P145" s="46">
        <v>45</v>
      </c>
      <c r="Q145" s="46"/>
      <c r="R145" s="78">
        <f t="shared" si="157"/>
        <v>45</v>
      </c>
      <c r="S145" s="46"/>
      <c r="T145" s="46"/>
      <c r="U145" s="46">
        <v>45</v>
      </c>
      <c r="V145" s="110"/>
      <c r="W145" s="34">
        <f t="shared" si="158"/>
        <v>0</v>
      </c>
      <c r="X145" s="60">
        <f t="shared" ref="X145:AA145" si="170">N145-S145</f>
        <v>0</v>
      </c>
      <c r="Y145" s="60">
        <f t="shared" si="170"/>
        <v>0</v>
      </c>
      <c r="Z145" s="60">
        <f t="shared" si="170"/>
        <v>0</v>
      </c>
      <c r="AA145" s="60">
        <f t="shared" si="170"/>
        <v>0</v>
      </c>
      <c r="AB145" s="60">
        <f t="shared" si="160"/>
        <v>0</v>
      </c>
      <c r="AC145" s="103"/>
      <c r="AD145" s="60">
        <f t="shared" si="161"/>
        <v>0</v>
      </c>
      <c r="AE145" s="113"/>
    </row>
    <row r="146" s="4" customFormat="1" ht="29" customHeight="1" spans="1:31">
      <c r="A146" s="30" t="s">
        <v>480</v>
      </c>
      <c r="B146" s="31" t="s">
        <v>145</v>
      </c>
      <c r="C146" s="32" t="s">
        <v>471</v>
      </c>
      <c r="D146" s="31" t="s">
        <v>481</v>
      </c>
      <c r="E146" s="31" t="s">
        <v>473</v>
      </c>
      <c r="F146" s="33" t="s">
        <v>474</v>
      </c>
      <c r="G146" s="107"/>
      <c r="H146" s="60">
        <f t="shared" si="151"/>
        <v>55</v>
      </c>
      <c r="I146" s="60">
        <f t="shared" si="152"/>
        <v>55</v>
      </c>
      <c r="J146" s="60">
        <f t="shared" si="153"/>
        <v>0</v>
      </c>
      <c r="K146" s="60">
        <f t="shared" si="154"/>
        <v>0</v>
      </c>
      <c r="L146" s="60">
        <f t="shared" si="155"/>
        <v>0</v>
      </c>
      <c r="M146" s="34">
        <f t="shared" si="156"/>
        <v>55</v>
      </c>
      <c r="N146" s="35"/>
      <c r="O146" s="45"/>
      <c r="P146" s="46">
        <v>55</v>
      </c>
      <c r="Q146" s="46"/>
      <c r="R146" s="78">
        <f t="shared" si="157"/>
        <v>55</v>
      </c>
      <c r="S146" s="46"/>
      <c r="T146" s="46"/>
      <c r="U146" s="46">
        <v>55</v>
      </c>
      <c r="V146" s="110"/>
      <c r="W146" s="34">
        <f t="shared" si="158"/>
        <v>0</v>
      </c>
      <c r="X146" s="60">
        <f t="shared" ref="X146:AA146" si="171">N146-S146</f>
        <v>0</v>
      </c>
      <c r="Y146" s="60">
        <f t="shared" si="171"/>
        <v>0</v>
      </c>
      <c r="Z146" s="60">
        <f t="shared" si="171"/>
        <v>0</v>
      </c>
      <c r="AA146" s="60">
        <f t="shared" si="171"/>
        <v>0</v>
      </c>
      <c r="AB146" s="60">
        <f t="shared" si="160"/>
        <v>0</v>
      </c>
      <c r="AC146" s="103"/>
      <c r="AD146" s="60">
        <f t="shared" si="161"/>
        <v>0</v>
      </c>
      <c r="AE146" s="113"/>
    </row>
    <row r="147" s="4" customFormat="1" ht="29" customHeight="1" spans="1:31">
      <c r="A147" s="30" t="s">
        <v>482</v>
      </c>
      <c r="B147" s="31" t="s">
        <v>95</v>
      </c>
      <c r="C147" s="32" t="s">
        <v>471</v>
      </c>
      <c r="D147" s="31" t="s">
        <v>483</v>
      </c>
      <c r="E147" s="31" t="s">
        <v>477</v>
      </c>
      <c r="F147" s="33" t="s">
        <v>474</v>
      </c>
      <c r="G147" s="107"/>
      <c r="H147" s="60">
        <f t="shared" si="151"/>
        <v>25</v>
      </c>
      <c r="I147" s="60">
        <f t="shared" si="152"/>
        <v>25</v>
      </c>
      <c r="J147" s="60">
        <f t="shared" si="153"/>
        <v>0</v>
      </c>
      <c r="K147" s="60">
        <f t="shared" si="154"/>
        <v>0</v>
      </c>
      <c r="L147" s="60">
        <f t="shared" si="155"/>
        <v>0</v>
      </c>
      <c r="M147" s="34">
        <f t="shared" si="156"/>
        <v>25</v>
      </c>
      <c r="N147" s="35"/>
      <c r="O147" s="45"/>
      <c r="P147" s="46">
        <v>25</v>
      </c>
      <c r="Q147" s="46"/>
      <c r="R147" s="78">
        <f t="shared" si="157"/>
        <v>25</v>
      </c>
      <c r="S147" s="46"/>
      <c r="T147" s="45"/>
      <c r="U147" s="46">
        <v>25</v>
      </c>
      <c r="V147" s="110"/>
      <c r="W147" s="34">
        <f t="shared" si="158"/>
        <v>0</v>
      </c>
      <c r="X147" s="60">
        <f t="shared" ref="X147:AA147" si="172">N147-S147</f>
        <v>0</v>
      </c>
      <c r="Y147" s="60">
        <f t="shared" si="172"/>
        <v>0</v>
      </c>
      <c r="Z147" s="60">
        <f t="shared" si="172"/>
        <v>0</v>
      </c>
      <c r="AA147" s="60">
        <f t="shared" si="172"/>
        <v>0</v>
      </c>
      <c r="AB147" s="60">
        <f t="shared" si="160"/>
        <v>0</v>
      </c>
      <c r="AC147" s="103"/>
      <c r="AD147" s="60">
        <f t="shared" si="161"/>
        <v>0</v>
      </c>
      <c r="AE147" s="113"/>
    </row>
    <row r="148" s="4" customFormat="1" ht="29" customHeight="1" spans="1:32">
      <c r="A148" s="30" t="s">
        <v>484</v>
      </c>
      <c r="B148" s="31" t="s">
        <v>109</v>
      </c>
      <c r="C148" s="32" t="s">
        <v>485</v>
      </c>
      <c r="D148" s="31" t="s">
        <v>486</v>
      </c>
      <c r="E148" s="31" t="s">
        <v>487</v>
      </c>
      <c r="F148" s="33" t="s">
        <v>53</v>
      </c>
      <c r="G148" s="107"/>
      <c r="H148" s="60">
        <f t="shared" ref="H148:H205" si="173">M148</f>
        <v>30.3</v>
      </c>
      <c r="I148" s="60">
        <f t="shared" ref="I148:I205" si="174">R148</f>
        <v>23.589</v>
      </c>
      <c r="J148" s="60">
        <f t="shared" ref="J148:J205" si="175">SUM(K148:L148)</f>
        <v>6.711</v>
      </c>
      <c r="K148" s="60">
        <f t="shared" ref="K148:K205" si="176">AC148</f>
        <v>6.711</v>
      </c>
      <c r="L148" s="60">
        <f t="shared" ref="L148:L205" si="177">AD148</f>
        <v>0</v>
      </c>
      <c r="M148" s="34">
        <f t="shared" ref="M148:M205" si="178">SUM(N148:Q148)</f>
        <v>30.3</v>
      </c>
      <c r="N148" s="35"/>
      <c r="O148" s="45"/>
      <c r="P148" s="46">
        <v>30.3</v>
      </c>
      <c r="Q148" s="46"/>
      <c r="R148" s="78">
        <f t="shared" ref="R148:R205" si="179">SUM(S148:V148)</f>
        <v>23.589</v>
      </c>
      <c r="S148" s="46"/>
      <c r="T148" s="45"/>
      <c r="U148" s="46">
        <v>23.589</v>
      </c>
      <c r="V148" s="110"/>
      <c r="W148" s="34">
        <f t="shared" ref="W148:W205" si="180">SUM(X148:AA148)</f>
        <v>6.711</v>
      </c>
      <c r="X148" s="60">
        <f t="shared" ref="X148:AA148" si="181">N148-S148</f>
        <v>0</v>
      </c>
      <c r="Y148" s="60">
        <f t="shared" si="181"/>
        <v>0</v>
      </c>
      <c r="Z148" s="60">
        <f t="shared" si="181"/>
        <v>6.711</v>
      </c>
      <c r="AA148" s="60">
        <f t="shared" si="181"/>
        <v>0</v>
      </c>
      <c r="AB148" s="60">
        <f t="shared" ref="AB148:AB205" si="182">M148-R148</f>
        <v>6.711</v>
      </c>
      <c r="AC148" s="103">
        <v>6.711</v>
      </c>
      <c r="AD148" s="60">
        <f t="shared" ref="AD148:AD205" si="183">M148-R148-AC148</f>
        <v>0</v>
      </c>
      <c r="AE148" s="113"/>
      <c r="AF148" s="98" t="s">
        <v>36</v>
      </c>
    </row>
    <row r="149" s="4" customFormat="1" ht="29" customHeight="1" spans="1:31">
      <c r="A149" s="30" t="s">
        <v>488</v>
      </c>
      <c r="B149" s="31" t="s">
        <v>116</v>
      </c>
      <c r="C149" s="32" t="s">
        <v>485</v>
      </c>
      <c r="D149" s="31" t="s">
        <v>489</v>
      </c>
      <c r="E149" s="31" t="s">
        <v>490</v>
      </c>
      <c r="F149" s="33" t="s">
        <v>53</v>
      </c>
      <c r="G149" s="107"/>
      <c r="H149" s="60">
        <f t="shared" si="173"/>
        <v>30</v>
      </c>
      <c r="I149" s="60">
        <f t="shared" si="174"/>
        <v>30</v>
      </c>
      <c r="J149" s="60">
        <f t="shared" si="175"/>
        <v>0</v>
      </c>
      <c r="K149" s="60">
        <f t="shared" si="176"/>
        <v>0</v>
      </c>
      <c r="L149" s="60">
        <f t="shared" si="177"/>
        <v>0</v>
      </c>
      <c r="M149" s="34">
        <f t="shared" si="178"/>
        <v>30</v>
      </c>
      <c r="N149" s="35"/>
      <c r="O149" s="45"/>
      <c r="P149" s="46">
        <v>30</v>
      </c>
      <c r="Q149" s="46"/>
      <c r="R149" s="78">
        <f t="shared" si="179"/>
        <v>30</v>
      </c>
      <c r="S149" s="46"/>
      <c r="T149" s="45"/>
      <c r="U149" s="46">
        <v>30</v>
      </c>
      <c r="V149" s="110"/>
      <c r="W149" s="34">
        <f t="shared" si="180"/>
        <v>0</v>
      </c>
      <c r="X149" s="60">
        <f t="shared" ref="X149:AA149" si="184">N149-S149</f>
        <v>0</v>
      </c>
      <c r="Y149" s="60">
        <f t="shared" si="184"/>
        <v>0</v>
      </c>
      <c r="Z149" s="60">
        <f t="shared" si="184"/>
        <v>0</v>
      </c>
      <c r="AA149" s="60">
        <f t="shared" si="184"/>
        <v>0</v>
      </c>
      <c r="AB149" s="60">
        <f t="shared" si="182"/>
        <v>0</v>
      </c>
      <c r="AC149" s="103"/>
      <c r="AD149" s="60">
        <f t="shared" si="183"/>
        <v>0</v>
      </c>
      <c r="AE149" s="113"/>
    </row>
    <row r="150" s="4" customFormat="1" ht="29" customHeight="1" spans="1:31">
      <c r="A150" s="30" t="s">
        <v>491</v>
      </c>
      <c r="B150" s="31" t="s">
        <v>116</v>
      </c>
      <c r="C150" s="32" t="s">
        <v>485</v>
      </c>
      <c r="D150" s="31" t="s">
        <v>492</v>
      </c>
      <c r="E150" s="31" t="s">
        <v>493</v>
      </c>
      <c r="F150" s="33" t="s">
        <v>53</v>
      </c>
      <c r="G150" s="107"/>
      <c r="H150" s="60">
        <f t="shared" si="173"/>
        <v>5</v>
      </c>
      <c r="I150" s="60">
        <f t="shared" si="174"/>
        <v>5</v>
      </c>
      <c r="J150" s="60">
        <f t="shared" si="175"/>
        <v>0</v>
      </c>
      <c r="K150" s="60">
        <f t="shared" si="176"/>
        <v>0</v>
      </c>
      <c r="L150" s="60">
        <f t="shared" si="177"/>
        <v>0</v>
      </c>
      <c r="M150" s="34">
        <f t="shared" si="178"/>
        <v>5</v>
      </c>
      <c r="N150" s="35"/>
      <c r="O150" s="45"/>
      <c r="P150" s="46">
        <v>5</v>
      </c>
      <c r="Q150" s="46"/>
      <c r="R150" s="78">
        <f t="shared" si="179"/>
        <v>5</v>
      </c>
      <c r="S150" s="46"/>
      <c r="T150" s="45"/>
      <c r="U150" s="46">
        <v>5</v>
      </c>
      <c r="V150" s="110"/>
      <c r="W150" s="34">
        <f t="shared" si="180"/>
        <v>0</v>
      </c>
      <c r="X150" s="60">
        <f t="shared" ref="X150:AA150" si="185">N150-S150</f>
        <v>0</v>
      </c>
      <c r="Y150" s="60">
        <f t="shared" si="185"/>
        <v>0</v>
      </c>
      <c r="Z150" s="60">
        <f t="shared" si="185"/>
        <v>0</v>
      </c>
      <c r="AA150" s="60">
        <f t="shared" si="185"/>
        <v>0</v>
      </c>
      <c r="AB150" s="60">
        <f t="shared" si="182"/>
        <v>0</v>
      </c>
      <c r="AC150" s="103"/>
      <c r="AD150" s="60">
        <f t="shared" si="183"/>
        <v>0</v>
      </c>
      <c r="AE150" s="113"/>
    </row>
    <row r="151" s="4" customFormat="1" ht="29" customHeight="1" spans="1:31">
      <c r="A151" s="30" t="s">
        <v>494</v>
      </c>
      <c r="B151" s="36" t="s">
        <v>42</v>
      </c>
      <c r="C151" s="32" t="s">
        <v>485</v>
      </c>
      <c r="D151" s="31" t="s">
        <v>495</v>
      </c>
      <c r="E151" s="31" t="s">
        <v>496</v>
      </c>
      <c r="F151" s="33" t="s">
        <v>53</v>
      </c>
      <c r="G151" s="107"/>
      <c r="H151" s="60">
        <f t="shared" si="173"/>
        <v>30</v>
      </c>
      <c r="I151" s="60">
        <f t="shared" si="174"/>
        <v>30</v>
      </c>
      <c r="J151" s="60">
        <f t="shared" si="175"/>
        <v>0</v>
      </c>
      <c r="K151" s="60">
        <f t="shared" si="176"/>
        <v>0</v>
      </c>
      <c r="L151" s="60">
        <f t="shared" si="177"/>
        <v>0</v>
      </c>
      <c r="M151" s="34">
        <f t="shared" si="178"/>
        <v>30</v>
      </c>
      <c r="N151" s="35"/>
      <c r="O151" s="45"/>
      <c r="P151" s="46">
        <v>30</v>
      </c>
      <c r="Q151" s="46"/>
      <c r="R151" s="78">
        <f t="shared" si="179"/>
        <v>30</v>
      </c>
      <c r="S151" s="46"/>
      <c r="T151" s="45"/>
      <c r="U151" s="46">
        <v>30</v>
      </c>
      <c r="V151" s="110"/>
      <c r="W151" s="34">
        <f t="shared" si="180"/>
        <v>0</v>
      </c>
      <c r="X151" s="60">
        <f t="shared" ref="X151:AA151" si="186">N151-S151</f>
        <v>0</v>
      </c>
      <c r="Y151" s="60">
        <f t="shared" si="186"/>
        <v>0</v>
      </c>
      <c r="Z151" s="60">
        <f t="shared" si="186"/>
        <v>0</v>
      </c>
      <c r="AA151" s="60">
        <f t="shared" si="186"/>
        <v>0</v>
      </c>
      <c r="AB151" s="60">
        <f t="shared" si="182"/>
        <v>0</v>
      </c>
      <c r="AC151" s="103"/>
      <c r="AD151" s="60">
        <f t="shared" si="183"/>
        <v>0</v>
      </c>
      <c r="AE151" s="113"/>
    </row>
    <row r="152" s="4" customFormat="1" ht="29" customHeight="1" spans="1:31">
      <c r="A152" s="30" t="s">
        <v>497</v>
      </c>
      <c r="B152" s="36" t="s">
        <v>42</v>
      </c>
      <c r="C152" s="32" t="s">
        <v>485</v>
      </c>
      <c r="D152" s="31" t="s">
        <v>498</v>
      </c>
      <c r="E152" s="31" t="s">
        <v>496</v>
      </c>
      <c r="F152" s="33" t="s">
        <v>53</v>
      </c>
      <c r="G152" s="107"/>
      <c r="H152" s="60">
        <f t="shared" si="173"/>
        <v>14.7</v>
      </c>
      <c r="I152" s="60">
        <f t="shared" si="174"/>
        <v>14.7</v>
      </c>
      <c r="J152" s="60">
        <f t="shared" si="175"/>
        <v>0</v>
      </c>
      <c r="K152" s="60">
        <f t="shared" si="176"/>
        <v>0</v>
      </c>
      <c r="L152" s="60">
        <f t="shared" si="177"/>
        <v>0</v>
      </c>
      <c r="M152" s="34">
        <f t="shared" si="178"/>
        <v>14.7</v>
      </c>
      <c r="N152" s="35"/>
      <c r="O152" s="45"/>
      <c r="P152" s="46">
        <v>14.7</v>
      </c>
      <c r="Q152" s="46"/>
      <c r="R152" s="78">
        <f t="shared" si="179"/>
        <v>14.7</v>
      </c>
      <c r="S152" s="46"/>
      <c r="T152" s="45"/>
      <c r="U152" s="46">
        <v>14.7</v>
      </c>
      <c r="V152" s="110"/>
      <c r="W152" s="34">
        <f t="shared" si="180"/>
        <v>0</v>
      </c>
      <c r="X152" s="60">
        <f t="shared" ref="X152:AA152" si="187">N152-S152</f>
        <v>0</v>
      </c>
      <c r="Y152" s="60">
        <f t="shared" si="187"/>
        <v>0</v>
      </c>
      <c r="Z152" s="60">
        <f t="shared" si="187"/>
        <v>0</v>
      </c>
      <c r="AA152" s="60">
        <f t="shared" si="187"/>
        <v>0</v>
      </c>
      <c r="AB152" s="60">
        <f t="shared" si="182"/>
        <v>0</v>
      </c>
      <c r="AC152" s="103"/>
      <c r="AD152" s="60">
        <f t="shared" si="183"/>
        <v>0</v>
      </c>
      <c r="AE152" s="113"/>
    </row>
    <row r="153" s="4" customFormat="1" ht="29" customHeight="1" spans="1:31">
      <c r="A153" s="30" t="s">
        <v>499</v>
      </c>
      <c r="B153" s="31" t="s">
        <v>61</v>
      </c>
      <c r="C153" s="32" t="s">
        <v>500</v>
      </c>
      <c r="D153" s="31" t="s">
        <v>501</v>
      </c>
      <c r="E153" s="31" t="s">
        <v>496</v>
      </c>
      <c r="F153" s="33" t="s">
        <v>53</v>
      </c>
      <c r="G153" s="107"/>
      <c r="H153" s="60">
        <f t="shared" si="173"/>
        <v>40</v>
      </c>
      <c r="I153" s="60">
        <f t="shared" si="174"/>
        <v>0</v>
      </c>
      <c r="J153" s="60">
        <f t="shared" si="175"/>
        <v>40</v>
      </c>
      <c r="K153" s="60">
        <f t="shared" si="176"/>
        <v>0</v>
      </c>
      <c r="L153" s="60">
        <f t="shared" si="177"/>
        <v>40</v>
      </c>
      <c r="M153" s="34">
        <f t="shared" si="178"/>
        <v>40</v>
      </c>
      <c r="N153" s="35"/>
      <c r="O153" s="45"/>
      <c r="P153" s="46">
        <v>40</v>
      </c>
      <c r="Q153" s="46"/>
      <c r="R153" s="78">
        <f t="shared" si="179"/>
        <v>0</v>
      </c>
      <c r="S153" s="46"/>
      <c r="T153" s="45"/>
      <c r="U153" s="46"/>
      <c r="V153" s="110"/>
      <c r="W153" s="34">
        <f t="shared" si="180"/>
        <v>40</v>
      </c>
      <c r="X153" s="60">
        <f t="shared" ref="X153:AA153" si="188">N153-S153</f>
        <v>0</v>
      </c>
      <c r="Y153" s="60">
        <f t="shared" si="188"/>
        <v>0</v>
      </c>
      <c r="Z153" s="60">
        <f t="shared" si="188"/>
        <v>40</v>
      </c>
      <c r="AA153" s="60">
        <f t="shared" si="188"/>
        <v>0</v>
      </c>
      <c r="AB153" s="60">
        <f t="shared" si="182"/>
        <v>40</v>
      </c>
      <c r="AC153" s="103"/>
      <c r="AD153" s="60">
        <f t="shared" si="183"/>
        <v>40</v>
      </c>
      <c r="AE153" s="113"/>
    </row>
    <row r="154" s="4" customFormat="1" ht="29" customHeight="1" spans="1:31">
      <c r="A154" s="30" t="s">
        <v>502</v>
      </c>
      <c r="B154" s="36" t="s">
        <v>109</v>
      </c>
      <c r="C154" s="32" t="s">
        <v>500</v>
      </c>
      <c r="D154" s="31" t="s">
        <v>503</v>
      </c>
      <c r="E154" s="31" t="s">
        <v>496</v>
      </c>
      <c r="F154" s="33" t="s">
        <v>53</v>
      </c>
      <c r="G154" s="107"/>
      <c r="H154" s="60">
        <f t="shared" si="173"/>
        <v>10</v>
      </c>
      <c r="I154" s="60">
        <f t="shared" si="174"/>
        <v>0</v>
      </c>
      <c r="J154" s="60">
        <f t="shared" si="175"/>
        <v>10</v>
      </c>
      <c r="K154" s="60">
        <f t="shared" si="176"/>
        <v>0</v>
      </c>
      <c r="L154" s="60">
        <f t="shared" si="177"/>
        <v>10</v>
      </c>
      <c r="M154" s="34">
        <f t="shared" si="178"/>
        <v>10</v>
      </c>
      <c r="N154" s="35"/>
      <c r="O154" s="45"/>
      <c r="P154" s="46">
        <v>10</v>
      </c>
      <c r="Q154" s="46"/>
      <c r="R154" s="78">
        <f t="shared" si="179"/>
        <v>0</v>
      </c>
      <c r="S154" s="46"/>
      <c r="T154" s="45"/>
      <c r="U154" s="46"/>
      <c r="V154" s="110"/>
      <c r="W154" s="34">
        <f t="shared" si="180"/>
        <v>10</v>
      </c>
      <c r="X154" s="60">
        <f t="shared" ref="X154:AA154" si="189">N154-S154</f>
        <v>0</v>
      </c>
      <c r="Y154" s="60">
        <f t="shared" si="189"/>
        <v>0</v>
      </c>
      <c r="Z154" s="60">
        <f t="shared" si="189"/>
        <v>10</v>
      </c>
      <c r="AA154" s="60">
        <f t="shared" si="189"/>
        <v>0</v>
      </c>
      <c r="AB154" s="60">
        <f t="shared" si="182"/>
        <v>10</v>
      </c>
      <c r="AC154" s="103"/>
      <c r="AD154" s="60">
        <f t="shared" si="183"/>
        <v>10</v>
      </c>
      <c r="AE154" s="113"/>
    </row>
    <row r="155" s="4" customFormat="1" ht="29" customHeight="1" spans="1:31">
      <c r="A155" s="30" t="s">
        <v>502</v>
      </c>
      <c r="B155" s="114" t="s">
        <v>504</v>
      </c>
      <c r="C155" s="115" t="s">
        <v>505</v>
      </c>
      <c r="D155" s="116" t="s">
        <v>505</v>
      </c>
      <c r="E155" s="114" t="s">
        <v>506</v>
      </c>
      <c r="F155" s="116" t="s">
        <v>71</v>
      </c>
      <c r="G155" s="107"/>
      <c r="H155" s="60">
        <f t="shared" si="173"/>
        <v>96</v>
      </c>
      <c r="I155" s="60">
        <f t="shared" si="174"/>
        <v>96</v>
      </c>
      <c r="J155" s="60">
        <f t="shared" si="175"/>
        <v>0</v>
      </c>
      <c r="K155" s="60">
        <f t="shared" si="176"/>
        <v>0</v>
      </c>
      <c r="L155" s="60">
        <f t="shared" si="177"/>
        <v>0</v>
      </c>
      <c r="M155" s="34">
        <f t="shared" si="178"/>
        <v>96</v>
      </c>
      <c r="N155" s="35"/>
      <c r="O155" s="45"/>
      <c r="P155" s="45"/>
      <c r="Q155" s="46">
        <v>96</v>
      </c>
      <c r="R155" s="78">
        <f t="shared" si="179"/>
        <v>96</v>
      </c>
      <c r="S155" s="46"/>
      <c r="T155" s="45"/>
      <c r="U155" s="35"/>
      <c r="V155" s="110">
        <v>96</v>
      </c>
      <c r="W155" s="34">
        <f t="shared" si="180"/>
        <v>0</v>
      </c>
      <c r="X155" s="60">
        <f t="shared" ref="X155:AA155" si="190">N155-S155</f>
        <v>0</v>
      </c>
      <c r="Y155" s="60">
        <f t="shared" si="190"/>
        <v>0</v>
      </c>
      <c r="Z155" s="60">
        <f t="shared" si="190"/>
        <v>0</v>
      </c>
      <c r="AA155" s="60">
        <f t="shared" si="190"/>
        <v>0</v>
      </c>
      <c r="AB155" s="60">
        <f t="shared" si="182"/>
        <v>0</v>
      </c>
      <c r="AC155" s="45"/>
      <c r="AD155" s="60">
        <f t="shared" si="183"/>
        <v>0</v>
      </c>
      <c r="AE155" s="113"/>
    </row>
    <row r="156" s="4" customFormat="1" ht="29" customHeight="1" spans="1:31">
      <c r="A156" s="30" t="s">
        <v>507</v>
      </c>
      <c r="B156" s="114" t="s">
        <v>508</v>
      </c>
      <c r="C156" s="115" t="s">
        <v>509</v>
      </c>
      <c r="D156" s="116" t="s">
        <v>509</v>
      </c>
      <c r="E156" s="114" t="s">
        <v>510</v>
      </c>
      <c r="F156" s="116" t="s">
        <v>35</v>
      </c>
      <c r="G156" s="107"/>
      <c r="H156" s="60">
        <f t="shared" si="173"/>
        <v>288.384444</v>
      </c>
      <c r="I156" s="60">
        <f t="shared" si="174"/>
        <v>288.384444</v>
      </c>
      <c r="J156" s="60">
        <f t="shared" si="175"/>
        <v>0</v>
      </c>
      <c r="K156" s="60">
        <f t="shared" si="176"/>
        <v>0</v>
      </c>
      <c r="L156" s="60">
        <f t="shared" si="177"/>
        <v>0</v>
      </c>
      <c r="M156" s="34">
        <f t="shared" si="178"/>
        <v>288.384444</v>
      </c>
      <c r="N156" s="35"/>
      <c r="O156" s="45"/>
      <c r="P156" s="45"/>
      <c r="Q156" s="46">
        <v>288.384444</v>
      </c>
      <c r="R156" s="78">
        <f t="shared" si="179"/>
        <v>288.384444</v>
      </c>
      <c r="S156" s="46"/>
      <c r="T156" s="45"/>
      <c r="U156" s="35"/>
      <c r="V156" s="110">
        <v>288.384444</v>
      </c>
      <c r="W156" s="34">
        <f t="shared" si="180"/>
        <v>0</v>
      </c>
      <c r="X156" s="60">
        <f t="shared" ref="X156:AA156" si="191">N156-S156</f>
        <v>0</v>
      </c>
      <c r="Y156" s="60">
        <f t="shared" si="191"/>
        <v>0</v>
      </c>
      <c r="Z156" s="60">
        <f t="shared" si="191"/>
        <v>0</v>
      </c>
      <c r="AA156" s="60">
        <f t="shared" si="191"/>
        <v>0</v>
      </c>
      <c r="AB156" s="60">
        <f t="shared" si="182"/>
        <v>0</v>
      </c>
      <c r="AC156" s="45"/>
      <c r="AD156" s="60">
        <f t="shared" si="183"/>
        <v>0</v>
      </c>
      <c r="AE156" s="113"/>
    </row>
    <row r="157" s="4" customFormat="1" ht="29" customHeight="1" spans="1:31">
      <c r="A157" s="30" t="s">
        <v>511</v>
      </c>
      <c r="B157" s="114" t="s">
        <v>508</v>
      </c>
      <c r="C157" s="115" t="s">
        <v>512</v>
      </c>
      <c r="D157" s="116" t="s">
        <v>512</v>
      </c>
      <c r="E157" s="114" t="s">
        <v>513</v>
      </c>
      <c r="F157" s="116" t="s">
        <v>35</v>
      </c>
      <c r="G157" s="107"/>
      <c r="H157" s="60">
        <f t="shared" si="173"/>
        <v>350.492509</v>
      </c>
      <c r="I157" s="60">
        <f t="shared" si="174"/>
        <v>350.492509</v>
      </c>
      <c r="J157" s="60">
        <f t="shared" si="175"/>
        <v>0</v>
      </c>
      <c r="K157" s="60">
        <f t="shared" si="176"/>
        <v>0</v>
      </c>
      <c r="L157" s="60">
        <f t="shared" si="177"/>
        <v>0</v>
      </c>
      <c r="M157" s="34">
        <f t="shared" si="178"/>
        <v>350.492509</v>
      </c>
      <c r="N157" s="35"/>
      <c r="O157" s="45"/>
      <c r="P157" s="45"/>
      <c r="Q157" s="46">
        <v>350.492509</v>
      </c>
      <c r="R157" s="78">
        <f t="shared" si="179"/>
        <v>350.492509</v>
      </c>
      <c r="S157" s="46"/>
      <c r="T157" s="45"/>
      <c r="U157" s="35"/>
      <c r="V157" s="110">
        <v>350.492509</v>
      </c>
      <c r="W157" s="34">
        <f t="shared" si="180"/>
        <v>0</v>
      </c>
      <c r="X157" s="60">
        <f t="shared" ref="X157:AA157" si="192">N157-S157</f>
        <v>0</v>
      </c>
      <c r="Y157" s="60">
        <f t="shared" si="192"/>
        <v>0</v>
      </c>
      <c r="Z157" s="60">
        <f t="shared" si="192"/>
        <v>0</v>
      </c>
      <c r="AA157" s="60">
        <f t="shared" si="192"/>
        <v>0</v>
      </c>
      <c r="AB157" s="60">
        <f t="shared" si="182"/>
        <v>0</v>
      </c>
      <c r="AC157" s="45"/>
      <c r="AD157" s="60">
        <f t="shared" si="183"/>
        <v>0</v>
      </c>
      <c r="AE157" s="113"/>
    </row>
    <row r="158" s="4" customFormat="1" ht="29" customHeight="1" spans="1:31">
      <c r="A158" s="30" t="s">
        <v>514</v>
      </c>
      <c r="B158" s="114" t="s">
        <v>508</v>
      </c>
      <c r="C158" s="115" t="s">
        <v>515</v>
      </c>
      <c r="D158" s="116" t="s">
        <v>515</v>
      </c>
      <c r="E158" s="114" t="s">
        <v>516</v>
      </c>
      <c r="F158" s="116" t="s">
        <v>35</v>
      </c>
      <c r="G158" s="107"/>
      <c r="H158" s="60">
        <f t="shared" si="173"/>
        <v>389.4</v>
      </c>
      <c r="I158" s="60">
        <f t="shared" si="174"/>
        <v>389.4</v>
      </c>
      <c r="J158" s="60">
        <f t="shared" si="175"/>
        <v>0</v>
      </c>
      <c r="K158" s="60">
        <f t="shared" si="176"/>
        <v>0</v>
      </c>
      <c r="L158" s="60">
        <f t="shared" si="177"/>
        <v>0</v>
      </c>
      <c r="M158" s="34">
        <f t="shared" si="178"/>
        <v>389.4</v>
      </c>
      <c r="N158" s="35"/>
      <c r="O158" s="45"/>
      <c r="P158" s="45"/>
      <c r="Q158" s="46">
        <v>389.4</v>
      </c>
      <c r="R158" s="78">
        <f t="shared" si="179"/>
        <v>389.4</v>
      </c>
      <c r="S158" s="46"/>
      <c r="T158" s="45"/>
      <c r="U158" s="35"/>
      <c r="V158" s="110">
        <v>389.4</v>
      </c>
      <c r="W158" s="34">
        <f t="shared" si="180"/>
        <v>0</v>
      </c>
      <c r="X158" s="60">
        <f t="shared" ref="X158:AA158" si="193">N158-S158</f>
        <v>0</v>
      </c>
      <c r="Y158" s="60">
        <f t="shared" si="193"/>
        <v>0</v>
      </c>
      <c r="Z158" s="60">
        <f t="shared" si="193"/>
        <v>0</v>
      </c>
      <c r="AA158" s="60">
        <f t="shared" si="193"/>
        <v>0</v>
      </c>
      <c r="AB158" s="60">
        <f t="shared" si="182"/>
        <v>0</v>
      </c>
      <c r="AC158" s="45"/>
      <c r="AD158" s="60">
        <f t="shared" si="183"/>
        <v>0</v>
      </c>
      <c r="AE158" s="113"/>
    </row>
    <row r="159" s="4" customFormat="1" ht="29" customHeight="1" spans="1:31">
      <c r="A159" s="30" t="s">
        <v>517</v>
      </c>
      <c r="B159" s="114" t="s">
        <v>508</v>
      </c>
      <c r="C159" s="115" t="s">
        <v>515</v>
      </c>
      <c r="D159" s="116" t="s">
        <v>515</v>
      </c>
      <c r="E159" s="114" t="s">
        <v>518</v>
      </c>
      <c r="F159" s="116" t="s">
        <v>35</v>
      </c>
      <c r="G159" s="107"/>
      <c r="H159" s="60">
        <f t="shared" si="173"/>
        <v>200.9</v>
      </c>
      <c r="I159" s="60">
        <f t="shared" si="174"/>
        <v>200.9</v>
      </c>
      <c r="J159" s="60">
        <f t="shared" si="175"/>
        <v>0</v>
      </c>
      <c r="K159" s="60">
        <f t="shared" si="176"/>
        <v>0</v>
      </c>
      <c r="L159" s="60">
        <f t="shared" si="177"/>
        <v>0</v>
      </c>
      <c r="M159" s="34">
        <f t="shared" si="178"/>
        <v>200.9</v>
      </c>
      <c r="N159" s="35"/>
      <c r="O159" s="45"/>
      <c r="P159" s="45"/>
      <c r="Q159" s="46">
        <v>200.9</v>
      </c>
      <c r="R159" s="78">
        <f t="shared" si="179"/>
        <v>200.9</v>
      </c>
      <c r="S159" s="46"/>
      <c r="T159" s="45"/>
      <c r="U159" s="35"/>
      <c r="V159" s="110">
        <v>200.9</v>
      </c>
      <c r="W159" s="34">
        <f t="shared" si="180"/>
        <v>0</v>
      </c>
      <c r="X159" s="60">
        <f t="shared" ref="X159:AA159" si="194">N159-S159</f>
        <v>0</v>
      </c>
      <c r="Y159" s="60">
        <f t="shared" si="194"/>
        <v>0</v>
      </c>
      <c r="Z159" s="60">
        <f t="shared" si="194"/>
        <v>0</v>
      </c>
      <c r="AA159" s="60">
        <f t="shared" si="194"/>
        <v>0</v>
      </c>
      <c r="AB159" s="60">
        <f t="shared" si="182"/>
        <v>0</v>
      </c>
      <c r="AC159" s="45"/>
      <c r="AD159" s="60">
        <f t="shared" si="183"/>
        <v>0</v>
      </c>
      <c r="AE159" s="113"/>
    </row>
    <row r="160" s="4" customFormat="1" ht="29" customHeight="1" spans="1:31">
      <c r="A160" s="30" t="s">
        <v>519</v>
      </c>
      <c r="B160" s="114" t="s">
        <v>508</v>
      </c>
      <c r="C160" s="115" t="s">
        <v>520</v>
      </c>
      <c r="D160" s="116" t="s">
        <v>520</v>
      </c>
      <c r="E160" s="114" t="s">
        <v>521</v>
      </c>
      <c r="F160" s="116" t="s">
        <v>35</v>
      </c>
      <c r="G160" s="107"/>
      <c r="H160" s="60">
        <f t="shared" si="173"/>
        <v>32.464444</v>
      </c>
      <c r="I160" s="60">
        <f t="shared" si="174"/>
        <v>32.464444</v>
      </c>
      <c r="J160" s="60">
        <f t="shared" si="175"/>
        <v>0</v>
      </c>
      <c r="K160" s="60">
        <f t="shared" si="176"/>
        <v>0</v>
      </c>
      <c r="L160" s="60">
        <f t="shared" si="177"/>
        <v>0</v>
      </c>
      <c r="M160" s="34">
        <f t="shared" si="178"/>
        <v>32.464444</v>
      </c>
      <c r="N160" s="35"/>
      <c r="O160" s="45"/>
      <c r="P160" s="45"/>
      <c r="Q160" s="46">
        <v>32.464444</v>
      </c>
      <c r="R160" s="78">
        <f t="shared" si="179"/>
        <v>32.464444</v>
      </c>
      <c r="S160" s="46"/>
      <c r="T160" s="45"/>
      <c r="U160" s="35"/>
      <c r="V160" s="110">
        <v>32.464444</v>
      </c>
      <c r="W160" s="34">
        <f t="shared" si="180"/>
        <v>0</v>
      </c>
      <c r="X160" s="60">
        <f t="shared" ref="X160:AA160" si="195">N160-S160</f>
        <v>0</v>
      </c>
      <c r="Y160" s="60">
        <f t="shared" si="195"/>
        <v>0</v>
      </c>
      <c r="Z160" s="60">
        <f t="shared" si="195"/>
        <v>0</v>
      </c>
      <c r="AA160" s="60">
        <f t="shared" si="195"/>
        <v>0</v>
      </c>
      <c r="AB160" s="60">
        <f t="shared" si="182"/>
        <v>0</v>
      </c>
      <c r="AC160" s="45"/>
      <c r="AD160" s="60">
        <f t="shared" si="183"/>
        <v>0</v>
      </c>
      <c r="AE160" s="113"/>
    </row>
    <row r="161" s="4" customFormat="1" ht="29" customHeight="1" spans="1:31">
      <c r="A161" s="30" t="s">
        <v>522</v>
      </c>
      <c r="B161" s="114" t="s">
        <v>508</v>
      </c>
      <c r="C161" s="115" t="s">
        <v>523</v>
      </c>
      <c r="D161" s="116" t="s">
        <v>523</v>
      </c>
      <c r="E161" s="114" t="s">
        <v>524</v>
      </c>
      <c r="F161" s="116" t="s">
        <v>53</v>
      </c>
      <c r="G161" s="107"/>
      <c r="H161" s="60">
        <f t="shared" si="173"/>
        <v>100</v>
      </c>
      <c r="I161" s="60">
        <f t="shared" si="174"/>
        <v>100</v>
      </c>
      <c r="J161" s="60">
        <f t="shared" si="175"/>
        <v>0</v>
      </c>
      <c r="K161" s="60">
        <f t="shared" si="176"/>
        <v>0</v>
      </c>
      <c r="L161" s="60">
        <f t="shared" si="177"/>
        <v>0</v>
      </c>
      <c r="M161" s="34">
        <f t="shared" si="178"/>
        <v>100</v>
      </c>
      <c r="N161" s="35"/>
      <c r="O161" s="45"/>
      <c r="P161" s="45"/>
      <c r="Q161" s="46">
        <v>100</v>
      </c>
      <c r="R161" s="78">
        <f t="shared" si="179"/>
        <v>100</v>
      </c>
      <c r="S161" s="46"/>
      <c r="T161" s="45"/>
      <c r="U161" s="35"/>
      <c r="V161" s="110">
        <v>100</v>
      </c>
      <c r="W161" s="34">
        <f t="shared" si="180"/>
        <v>0</v>
      </c>
      <c r="X161" s="60">
        <f t="shared" ref="X161:AA161" si="196">N161-S161</f>
        <v>0</v>
      </c>
      <c r="Y161" s="60">
        <f t="shared" si="196"/>
        <v>0</v>
      </c>
      <c r="Z161" s="60">
        <f t="shared" si="196"/>
        <v>0</v>
      </c>
      <c r="AA161" s="60">
        <f t="shared" si="196"/>
        <v>0</v>
      </c>
      <c r="AB161" s="60">
        <f t="shared" si="182"/>
        <v>0</v>
      </c>
      <c r="AC161" s="45"/>
      <c r="AD161" s="60">
        <f t="shared" si="183"/>
        <v>0</v>
      </c>
      <c r="AE161" s="113"/>
    </row>
    <row r="162" s="4" customFormat="1" ht="29" customHeight="1" spans="1:31">
      <c r="A162" s="30" t="s">
        <v>525</v>
      </c>
      <c r="B162" s="114" t="s">
        <v>508</v>
      </c>
      <c r="C162" s="115" t="s">
        <v>526</v>
      </c>
      <c r="D162" s="116" t="s">
        <v>526</v>
      </c>
      <c r="E162" s="114" t="s">
        <v>527</v>
      </c>
      <c r="F162" s="116" t="s">
        <v>53</v>
      </c>
      <c r="G162" s="107"/>
      <c r="H162" s="60">
        <f t="shared" si="173"/>
        <v>100</v>
      </c>
      <c r="I162" s="60">
        <f t="shared" si="174"/>
        <v>100</v>
      </c>
      <c r="J162" s="60">
        <f t="shared" si="175"/>
        <v>0</v>
      </c>
      <c r="K162" s="60">
        <f t="shared" si="176"/>
        <v>0</v>
      </c>
      <c r="L162" s="60">
        <f t="shared" si="177"/>
        <v>0</v>
      </c>
      <c r="M162" s="34">
        <f t="shared" si="178"/>
        <v>100</v>
      </c>
      <c r="N162" s="35"/>
      <c r="O162" s="45"/>
      <c r="P162" s="45"/>
      <c r="Q162" s="46">
        <v>100</v>
      </c>
      <c r="R162" s="78">
        <f t="shared" si="179"/>
        <v>100</v>
      </c>
      <c r="S162" s="46"/>
      <c r="T162" s="45"/>
      <c r="U162" s="35"/>
      <c r="V162" s="110">
        <v>100</v>
      </c>
      <c r="W162" s="34">
        <f t="shared" si="180"/>
        <v>0</v>
      </c>
      <c r="X162" s="60">
        <f t="shared" ref="X162:AA162" si="197">N162-S162</f>
        <v>0</v>
      </c>
      <c r="Y162" s="60">
        <f t="shared" si="197"/>
        <v>0</v>
      </c>
      <c r="Z162" s="60">
        <f t="shared" si="197"/>
        <v>0</v>
      </c>
      <c r="AA162" s="60">
        <f t="shared" si="197"/>
        <v>0</v>
      </c>
      <c r="AB162" s="60">
        <f t="shared" si="182"/>
        <v>0</v>
      </c>
      <c r="AC162" s="45"/>
      <c r="AD162" s="60">
        <f t="shared" si="183"/>
        <v>0</v>
      </c>
      <c r="AE162" s="113"/>
    </row>
    <row r="163" s="4" customFormat="1" ht="29" customHeight="1" spans="1:31">
      <c r="A163" s="30" t="s">
        <v>528</v>
      </c>
      <c r="B163" s="114" t="s">
        <v>508</v>
      </c>
      <c r="C163" s="115" t="s">
        <v>529</v>
      </c>
      <c r="D163" s="116" t="s">
        <v>529</v>
      </c>
      <c r="E163" s="114" t="s">
        <v>530</v>
      </c>
      <c r="F163" s="116" t="s">
        <v>53</v>
      </c>
      <c r="G163" s="107"/>
      <c r="H163" s="60">
        <f t="shared" si="173"/>
        <v>100</v>
      </c>
      <c r="I163" s="60">
        <f t="shared" si="174"/>
        <v>100</v>
      </c>
      <c r="J163" s="60">
        <f t="shared" si="175"/>
        <v>0</v>
      </c>
      <c r="K163" s="60">
        <f t="shared" si="176"/>
        <v>0</v>
      </c>
      <c r="L163" s="60">
        <f t="shared" si="177"/>
        <v>0</v>
      </c>
      <c r="M163" s="34">
        <f t="shared" si="178"/>
        <v>100</v>
      </c>
      <c r="N163" s="35"/>
      <c r="O163" s="45"/>
      <c r="P163" s="45"/>
      <c r="Q163" s="123">
        <v>100</v>
      </c>
      <c r="R163" s="78">
        <f t="shared" si="179"/>
        <v>100</v>
      </c>
      <c r="S163" s="46"/>
      <c r="T163" s="45"/>
      <c r="U163" s="35"/>
      <c r="V163" s="110">
        <v>100</v>
      </c>
      <c r="W163" s="34">
        <f t="shared" si="180"/>
        <v>0</v>
      </c>
      <c r="X163" s="60">
        <f t="shared" ref="X163:AA163" si="198">N163-S163</f>
        <v>0</v>
      </c>
      <c r="Y163" s="60">
        <f t="shared" si="198"/>
        <v>0</v>
      </c>
      <c r="Z163" s="60">
        <f t="shared" si="198"/>
        <v>0</v>
      </c>
      <c r="AA163" s="60">
        <f t="shared" si="198"/>
        <v>0</v>
      </c>
      <c r="AB163" s="60">
        <f t="shared" si="182"/>
        <v>0</v>
      </c>
      <c r="AC163" s="45"/>
      <c r="AD163" s="60">
        <f t="shared" si="183"/>
        <v>0</v>
      </c>
      <c r="AE163" s="113"/>
    </row>
    <row r="164" s="4" customFormat="1" ht="29" customHeight="1" spans="1:32">
      <c r="A164" s="30" t="s">
        <v>531</v>
      </c>
      <c r="B164" s="114" t="s">
        <v>508</v>
      </c>
      <c r="C164" s="115" t="s">
        <v>532</v>
      </c>
      <c r="D164" s="116" t="s">
        <v>533</v>
      </c>
      <c r="E164" s="114" t="s">
        <v>534</v>
      </c>
      <c r="F164" s="116" t="s">
        <v>535</v>
      </c>
      <c r="G164" s="107"/>
      <c r="H164" s="60">
        <f t="shared" si="173"/>
        <v>253.975529</v>
      </c>
      <c r="I164" s="60">
        <f t="shared" si="174"/>
        <v>253.975529</v>
      </c>
      <c r="J164" s="60">
        <f t="shared" si="175"/>
        <v>0</v>
      </c>
      <c r="K164" s="60">
        <f t="shared" si="176"/>
        <v>0</v>
      </c>
      <c r="L164" s="60">
        <f t="shared" si="177"/>
        <v>0</v>
      </c>
      <c r="M164" s="34">
        <f t="shared" si="178"/>
        <v>253.975529</v>
      </c>
      <c r="N164" s="35"/>
      <c r="O164" s="45"/>
      <c r="P164" s="45"/>
      <c r="Q164" s="123">
        <v>253.975529</v>
      </c>
      <c r="R164" s="78">
        <f t="shared" si="179"/>
        <v>253.975529</v>
      </c>
      <c r="S164" s="46"/>
      <c r="T164" s="45"/>
      <c r="U164" s="35"/>
      <c r="V164" s="110">
        <v>253.975529</v>
      </c>
      <c r="W164" s="34">
        <f t="shared" si="180"/>
        <v>0</v>
      </c>
      <c r="X164" s="60">
        <f t="shared" ref="X164:AA164" si="199">N164-S164</f>
        <v>0</v>
      </c>
      <c r="Y164" s="60">
        <f t="shared" si="199"/>
        <v>0</v>
      </c>
      <c r="Z164" s="60">
        <f t="shared" si="199"/>
        <v>0</v>
      </c>
      <c r="AA164" s="60">
        <f t="shared" si="199"/>
        <v>0</v>
      </c>
      <c r="AB164" s="60">
        <f t="shared" si="182"/>
        <v>0</v>
      </c>
      <c r="AC164" s="45"/>
      <c r="AD164" s="60">
        <f t="shared" si="183"/>
        <v>0</v>
      </c>
      <c r="AE164" s="113"/>
      <c r="AF164" s="98"/>
    </row>
    <row r="165" s="4" customFormat="1" ht="29" customHeight="1" spans="1:32">
      <c r="A165" s="30" t="s">
        <v>536</v>
      </c>
      <c r="B165" s="114" t="s">
        <v>362</v>
      </c>
      <c r="C165" s="115" t="s">
        <v>537</v>
      </c>
      <c r="D165" s="116" t="s">
        <v>537</v>
      </c>
      <c r="E165" s="114" t="s">
        <v>538</v>
      </c>
      <c r="F165" s="116" t="s">
        <v>71</v>
      </c>
      <c r="G165" s="107"/>
      <c r="H165" s="60">
        <f t="shared" si="173"/>
        <v>360.3</v>
      </c>
      <c r="I165" s="60">
        <f t="shared" si="174"/>
        <v>360.3</v>
      </c>
      <c r="J165" s="60">
        <f t="shared" si="175"/>
        <v>0</v>
      </c>
      <c r="K165" s="60">
        <f t="shared" si="176"/>
        <v>0</v>
      </c>
      <c r="L165" s="60">
        <f t="shared" si="177"/>
        <v>0</v>
      </c>
      <c r="M165" s="34">
        <f t="shared" si="178"/>
        <v>360.3</v>
      </c>
      <c r="N165" s="35"/>
      <c r="O165" s="45"/>
      <c r="P165" s="45"/>
      <c r="Q165" s="46">
        <v>360.3</v>
      </c>
      <c r="R165" s="78">
        <f t="shared" si="179"/>
        <v>360.3</v>
      </c>
      <c r="S165" s="46"/>
      <c r="T165" s="45"/>
      <c r="U165" s="35"/>
      <c r="V165" s="110">
        <v>360.3</v>
      </c>
      <c r="W165" s="34">
        <f t="shared" si="180"/>
        <v>0</v>
      </c>
      <c r="X165" s="60">
        <f t="shared" ref="X165:AA165" si="200">N165-S165</f>
        <v>0</v>
      </c>
      <c r="Y165" s="60">
        <f t="shared" si="200"/>
        <v>0</v>
      </c>
      <c r="Z165" s="60">
        <f t="shared" si="200"/>
        <v>0</v>
      </c>
      <c r="AA165" s="60">
        <f t="shared" si="200"/>
        <v>0</v>
      </c>
      <c r="AB165" s="60">
        <f t="shared" si="182"/>
        <v>0</v>
      </c>
      <c r="AC165" s="45"/>
      <c r="AD165" s="60">
        <f t="shared" si="183"/>
        <v>0</v>
      </c>
      <c r="AE165" s="113"/>
      <c r="AF165" s="98"/>
    </row>
    <row r="166" s="4" customFormat="1" ht="29" customHeight="1" spans="1:32">
      <c r="A166" s="30" t="s">
        <v>539</v>
      </c>
      <c r="B166" s="114" t="s">
        <v>362</v>
      </c>
      <c r="C166" s="115" t="s">
        <v>540</v>
      </c>
      <c r="D166" s="116" t="s">
        <v>540</v>
      </c>
      <c r="E166" s="114" t="s">
        <v>538</v>
      </c>
      <c r="F166" s="116" t="s">
        <v>71</v>
      </c>
      <c r="G166" s="107"/>
      <c r="H166" s="60">
        <f t="shared" si="173"/>
        <v>2.7</v>
      </c>
      <c r="I166" s="60">
        <f t="shared" si="174"/>
        <v>0</v>
      </c>
      <c r="J166" s="60">
        <f t="shared" si="175"/>
        <v>2.7</v>
      </c>
      <c r="K166" s="60">
        <f t="shared" si="176"/>
        <v>0</v>
      </c>
      <c r="L166" s="60">
        <f t="shared" si="177"/>
        <v>2.7</v>
      </c>
      <c r="M166" s="34">
        <f t="shared" si="178"/>
        <v>2.7</v>
      </c>
      <c r="N166" s="35"/>
      <c r="O166" s="45"/>
      <c r="P166" s="45"/>
      <c r="Q166" s="46">
        <v>2.7</v>
      </c>
      <c r="R166" s="78">
        <f t="shared" si="179"/>
        <v>0</v>
      </c>
      <c r="S166" s="46"/>
      <c r="T166" s="45"/>
      <c r="U166" s="35"/>
      <c r="V166" s="110">
        <v>0</v>
      </c>
      <c r="W166" s="34">
        <f t="shared" si="180"/>
        <v>2.7</v>
      </c>
      <c r="X166" s="60">
        <f t="shared" ref="X166:AA166" si="201">N166-S166</f>
        <v>0</v>
      </c>
      <c r="Y166" s="60">
        <f t="shared" si="201"/>
        <v>0</v>
      </c>
      <c r="Z166" s="60">
        <f t="shared" si="201"/>
        <v>0</v>
      </c>
      <c r="AA166" s="60">
        <f t="shared" si="201"/>
        <v>2.7</v>
      </c>
      <c r="AB166" s="60">
        <f t="shared" si="182"/>
        <v>2.7</v>
      </c>
      <c r="AC166" s="45"/>
      <c r="AD166" s="60">
        <f t="shared" si="183"/>
        <v>2.7</v>
      </c>
      <c r="AE166" s="113"/>
      <c r="AF166" s="98"/>
    </row>
    <row r="167" s="4" customFormat="1" ht="29" customHeight="1" spans="1:32">
      <c r="A167" s="30" t="s">
        <v>541</v>
      </c>
      <c r="B167" s="114" t="s">
        <v>156</v>
      </c>
      <c r="C167" s="115" t="s">
        <v>542</v>
      </c>
      <c r="D167" s="116" t="s">
        <v>542</v>
      </c>
      <c r="E167" s="114" t="s">
        <v>543</v>
      </c>
      <c r="F167" s="116" t="s">
        <v>535</v>
      </c>
      <c r="G167" s="107"/>
      <c r="H167" s="60">
        <f t="shared" si="173"/>
        <v>70</v>
      </c>
      <c r="I167" s="60">
        <f t="shared" si="174"/>
        <v>0</v>
      </c>
      <c r="J167" s="60">
        <f t="shared" si="175"/>
        <v>70</v>
      </c>
      <c r="K167" s="60">
        <f t="shared" si="176"/>
        <v>0</v>
      </c>
      <c r="L167" s="60">
        <f t="shared" si="177"/>
        <v>70</v>
      </c>
      <c r="M167" s="34">
        <f t="shared" si="178"/>
        <v>70</v>
      </c>
      <c r="N167" s="35"/>
      <c r="O167" s="45"/>
      <c r="P167" s="45"/>
      <c r="Q167" s="46">
        <v>70</v>
      </c>
      <c r="R167" s="78">
        <f t="shared" si="179"/>
        <v>0</v>
      </c>
      <c r="S167" s="46"/>
      <c r="T167" s="45"/>
      <c r="U167" s="35"/>
      <c r="V167" s="110">
        <v>0</v>
      </c>
      <c r="W167" s="34">
        <f t="shared" si="180"/>
        <v>70</v>
      </c>
      <c r="X167" s="60">
        <f t="shared" ref="X167:AA167" si="202">N167-S167</f>
        <v>0</v>
      </c>
      <c r="Y167" s="60">
        <f t="shared" si="202"/>
        <v>0</v>
      </c>
      <c r="Z167" s="60">
        <f t="shared" si="202"/>
        <v>0</v>
      </c>
      <c r="AA167" s="60">
        <f t="shared" si="202"/>
        <v>70</v>
      </c>
      <c r="AB167" s="60">
        <f t="shared" si="182"/>
        <v>70</v>
      </c>
      <c r="AC167" s="45"/>
      <c r="AD167" s="60">
        <f t="shared" si="183"/>
        <v>70</v>
      </c>
      <c r="AE167" s="113"/>
      <c r="AF167" s="98"/>
    </row>
    <row r="168" s="4" customFormat="1" ht="29" customHeight="1" spans="1:31">
      <c r="A168" s="30" t="s">
        <v>544</v>
      </c>
      <c r="B168" s="114" t="s">
        <v>156</v>
      </c>
      <c r="C168" s="115" t="s">
        <v>545</v>
      </c>
      <c r="D168" s="116" t="s">
        <v>545</v>
      </c>
      <c r="E168" s="114" t="s">
        <v>546</v>
      </c>
      <c r="F168" s="116" t="s">
        <v>535</v>
      </c>
      <c r="G168" s="107"/>
      <c r="H168" s="60">
        <f t="shared" si="173"/>
        <v>9.905248</v>
      </c>
      <c r="I168" s="60">
        <f t="shared" si="174"/>
        <v>9.905248</v>
      </c>
      <c r="J168" s="60">
        <f t="shared" si="175"/>
        <v>0</v>
      </c>
      <c r="K168" s="60">
        <f t="shared" si="176"/>
        <v>0</v>
      </c>
      <c r="L168" s="60">
        <f t="shared" si="177"/>
        <v>0</v>
      </c>
      <c r="M168" s="34">
        <f t="shared" si="178"/>
        <v>9.905248</v>
      </c>
      <c r="N168" s="35"/>
      <c r="O168" s="45"/>
      <c r="P168" s="45"/>
      <c r="Q168" s="46">
        <v>9.905248</v>
      </c>
      <c r="R168" s="78">
        <f t="shared" si="179"/>
        <v>9.905248</v>
      </c>
      <c r="S168" s="46"/>
      <c r="T168" s="45"/>
      <c r="U168" s="35"/>
      <c r="V168" s="110">
        <v>9.905248</v>
      </c>
      <c r="W168" s="34">
        <f t="shared" si="180"/>
        <v>0</v>
      </c>
      <c r="X168" s="60">
        <f t="shared" ref="X168:AA168" si="203">N168-S168</f>
        <v>0</v>
      </c>
      <c r="Y168" s="60">
        <f t="shared" si="203"/>
        <v>0</v>
      </c>
      <c r="Z168" s="60">
        <f t="shared" si="203"/>
        <v>0</v>
      </c>
      <c r="AA168" s="60">
        <f t="shared" si="203"/>
        <v>0</v>
      </c>
      <c r="AB168" s="60">
        <f t="shared" si="182"/>
        <v>0</v>
      </c>
      <c r="AC168" s="45"/>
      <c r="AD168" s="60">
        <f t="shared" si="183"/>
        <v>0</v>
      </c>
      <c r="AE168" s="113"/>
    </row>
    <row r="169" s="4" customFormat="1" ht="29" customHeight="1" spans="1:32">
      <c r="A169" s="30" t="s">
        <v>547</v>
      </c>
      <c r="B169" s="114" t="s">
        <v>156</v>
      </c>
      <c r="C169" s="115" t="s">
        <v>548</v>
      </c>
      <c r="D169" s="116" t="s">
        <v>548</v>
      </c>
      <c r="E169" s="114" t="s">
        <v>549</v>
      </c>
      <c r="F169" s="116" t="s">
        <v>535</v>
      </c>
      <c r="G169" s="107"/>
      <c r="H169" s="60">
        <f t="shared" si="173"/>
        <v>150.15115</v>
      </c>
      <c r="I169" s="60">
        <f t="shared" si="174"/>
        <v>150.15115</v>
      </c>
      <c r="J169" s="60">
        <f t="shared" si="175"/>
        <v>0</v>
      </c>
      <c r="K169" s="60">
        <f t="shared" si="176"/>
        <v>0</v>
      </c>
      <c r="L169" s="60">
        <f t="shared" si="177"/>
        <v>0</v>
      </c>
      <c r="M169" s="34">
        <f t="shared" si="178"/>
        <v>150.15115</v>
      </c>
      <c r="N169" s="35"/>
      <c r="O169" s="45"/>
      <c r="P169" s="45"/>
      <c r="Q169" s="46">
        <v>150.15115</v>
      </c>
      <c r="R169" s="78">
        <f t="shared" si="179"/>
        <v>150.15115</v>
      </c>
      <c r="S169" s="46"/>
      <c r="T169" s="45"/>
      <c r="U169" s="35"/>
      <c r="V169" s="110">
        <v>150.15115</v>
      </c>
      <c r="W169" s="34">
        <f t="shared" si="180"/>
        <v>0</v>
      </c>
      <c r="X169" s="60">
        <f t="shared" ref="X169:AA169" si="204">N169-S169</f>
        <v>0</v>
      </c>
      <c r="Y169" s="60">
        <f t="shared" si="204"/>
        <v>0</v>
      </c>
      <c r="Z169" s="60">
        <f t="shared" si="204"/>
        <v>0</v>
      </c>
      <c r="AA169" s="60">
        <f t="shared" si="204"/>
        <v>0</v>
      </c>
      <c r="AB169" s="60">
        <f t="shared" si="182"/>
        <v>0</v>
      </c>
      <c r="AC169" s="45"/>
      <c r="AD169" s="60">
        <f t="shared" si="183"/>
        <v>0</v>
      </c>
      <c r="AE169" s="113"/>
      <c r="AF169" s="98"/>
    </row>
    <row r="170" s="4" customFormat="1" ht="29" customHeight="1" spans="1:31">
      <c r="A170" s="30" t="s">
        <v>550</v>
      </c>
      <c r="B170" s="114" t="s">
        <v>156</v>
      </c>
      <c r="C170" s="115" t="s">
        <v>551</v>
      </c>
      <c r="D170" s="116" t="s">
        <v>551</v>
      </c>
      <c r="E170" s="114" t="s">
        <v>552</v>
      </c>
      <c r="F170" s="116" t="s">
        <v>535</v>
      </c>
      <c r="G170" s="107"/>
      <c r="H170" s="60">
        <f t="shared" si="173"/>
        <v>80.155</v>
      </c>
      <c r="I170" s="60">
        <f t="shared" si="174"/>
        <v>80.155</v>
      </c>
      <c r="J170" s="60">
        <f t="shared" si="175"/>
        <v>0</v>
      </c>
      <c r="K170" s="60">
        <f t="shared" si="176"/>
        <v>0</v>
      </c>
      <c r="L170" s="60">
        <f t="shared" si="177"/>
        <v>0</v>
      </c>
      <c r="M170" s="34">
        <f t="shared" si="178"/>
        <v>80.155</v>
      </c>
      <c r="N170" s="35"/>
      <c r="O170" s="45"/>
      <c r="P170" s="45"/>
      <c r="Q170" s="46">
        <v>80.155</v>
      </c>
      <c r="R170" s="78">
        <f t="shared" si="179"/>
        <v>80.155</v>
      </c>
      <c r="S170" s="46"/>
      <c r="T170" s="45"/>
      <c r="U170" s="35"/>
      <c r="V170" s="110">
        <v>80.155</v>
      </c>
      <c r="W170" s="34">
        <f t="shared" si="180"/>
        <v>0</v>
      </c>
      <c r="X170" s="60">
        <f t="shared" ref="X170:AA170" si="205">N170-S170</f>
        <v>0</v>
      </c>
      <c r="Y170" s="60">
        <f t="shared" si="205"/>
        <v>0</v>
      </c>
      <c r="Z170" s="60">
        <f t="shared" si="205"/>
        <v>0</v>
      </c>
      <c r="AA170" s="60">
        <f t="shared" si="205"/>
        <v>0</v>
      </c>
      <c r="AB170" s="60">
        <f t="shared" si="182"/>
        <v>0</v>
      </c>
      <c r="AC170" s="45"/>
      <c r="AD170" s="60">
        <f t="shared" si="183"/>
        <v>0</v>
      </c>
      <c r="AE170" s="113"/>
    </row>
    <row r="171" s="4" customFormat="1" ht="29" customHeight="1" spans="1:31">
      <c r="A171" s="30" t="s">
        <v>553</v>
      </c>
      <c r="B171" s="114" t="s">
        <v>156</v>
      </c>
      <c r="C171" s="115" t="s">
        <v>554</v>
      </c>
      <c r="D171" s="116" t="s">
        <v>554</v>
      </c>
      <c r="E171" s="114" t="s">
        <v>555</v>
      </c>
      <c r="F171" s="116" t="s">
        <v>535</v>
      </c>
      <c r="G171" s="107"/>
      <c r="H171" s="60">
        <f t="shared" si="173"/>
        <v>41</v>
      </c>
      <c r="I171" s="60">
        <f t="shared" si="174"/>
        <v>41</v>
      </c>
      <c r="J171" s="60">
        <f t="shared" si="175"/>
        <v>0</v>
      </c>
      <c r="K171" s="60">
        <f t="shared" si="176"/>
        <v>0</v>
      </c>
      <c r="L171" s="60">
        <f t="shared" si="177"/>
        <v>0</v>
      </c>
      <c r="M171" s="34">
        <f t="shared" si="178"/>
        <v>41</v>
      </c>
      <c r="N171" s="35"/>
      <c r="O171" s="45"/>
      <c r="P171" s="45"/>
      <c r="Q171" s="46">
        <v>41</v>
      </c>
      <c r="R171" s="78">
        <f t="shared" si="179"/>
        <v>41</v>
      </c>
      <c r="S171" s="46"/>
      <c r="T171" s="45"/>
      <c r="U171" s="35"/>
      <c r="V171" s="110">
        <v>41</v>
      </c>
      <c r="W171" s="34">
        <f t="shared" si="180"/>
        <v>0</v>
      </c>
      <c r="X171" s="60">
        <f t="shared" ref="X171:AA171" si="206">N171-S171</f>
        <v>0</v>
      </c>
      <c r="Y171" s="60">
        <f t="shared" si="206"/>
        <v>0</v>
      </c>
      <c r="Z171" s="60">
        <f t="shared" si="206"/>
        <v>0</v>
      </c>
      <c r="AA171" s="60">
        <f t="shared" si="206"/>
        <v>0</v>
      </c>
      <c r="AB171" s="60">
        <f t="shared" si="182"/>
        <v>0</v>
      </c>
      <c r="AC171" s="45"/>
      <c r="AD171" s="60">
        <f t="shared" si="183"/>
        <v>0</v>
      </c>
      <c r="AE171" s="113"/>
    </row>
    <row r="172" s="4" customFormat="1" ht="29" customHeight="1" spans="1:31">
      <c r="A172" s="30" t="s">
        <v>556</v>
      </c>
      <c r="B172" s="114" t="s">
        <v>156</v>
      </c>
      <c r="C172" s="115" t="s">
        <v>557</v>
      </c>
      <c r="D172" s="116" t="s">
        <v>557</v>
      </c>
      <c r="E172" s="114" t="s">
        <v>558</v>
      </c>
      <c r="F172" s="116" t="s">
        <v>535</v>
      </c>
      <c r="G172" s="107"/>
      <c r="H172" s="60">
        <f t="shared" si="173"/>
        <v>31.005</v>
      </c>
      <c r="I172" s="60">
        <f t="shared" si="174"/>
        <v>31.005</v>
      </c>
      <c r="J172" s="60">
        <f t="shared" si="175"/>
        <v>0</v>
      </c>
      <c r="K172" s="60">
        <f t="shared" si="176"/>
        <v>0</v>
      </c>
      <c r="L172" s="60">
        <f t="shared" si="177"/>
        <v>0</v>
      </c>
      <c r="M172" s="34">
        <f t="shared" si="178"/>
        <v>31.005</v>
      </c>
      <c r="N172" s="35"/>
      <c r="O172" s="45"/>
      <c r="P172" s="45"/>
      <c r="Q172" s="46">
        <v>31.005</v>
      </c>
      <c r="R172" s="78">
        <f t="shared" si="179"/>
        <v>31.005</v>
      </c>
      <c r="S172" s="46"/>
      <c r="T172" s="45"/>
      <c r="U172" s="35"/>
      <c r="V172" s="110">
        <v>31.005</v>
      </c>
      <c r="W172" s="34">
        <f t="shared" si="180"/>
        <v>0</v>
      </c>
      <c r="X172" s="60">
        <f t="shared" ref="X172:AA172" si="207">N172-S172</f>
        <v>0</v>
      </c>
      <c r="Y172" s="60">
        <f t="shared" si="207"/>
        <v>0</v>
      </c>
      <c r="Z172" s="60">
        <f t="shared" si="207"/>
        <v>0</v>
      </c>
      <c r="AA172" s="60">
        <f t="shared" si="207"/>
        <v>0</v>
      </c>
      <c r="AB172" s="60">
        <f t="shared" si="182"/>
        <v>0</v>
      </c>
      <c r="AC172" s="45"/>
      <c r="AD172" s="60">
        <f t="shared" si="183"/>
        <v>0</v>
      </c>
      <c r="AE172" s="113"/>
    </row>
    <row r="173" s="4" customFormat="1" ht="29" customHeight="1" spans="1:31">
      <c r="A173" s="30" t="s">
        <v>559</v>
      </c>
      <c r="B173" s="114" t="s">
        <v>156</v>
      </c>
      <c r="C173" s="115" t="s">
        <v>560</v>
      </c>
      <c r="D173" s="116" t="s">
        <v>560</v>
      </c>
      <c r="E173" s="114" t="s">
        <v>561</v>
      </c>
      <c r="F173" s="116" t="s">
        <v>535</v>
      </c>
      <c r="G173" s="107"/>
      <c r="H173" s="60">
        <f t="shared" si="173"/>
        <v>13</v>
      </c>
      <c r="I173" s="60">
        <f t="shared" si="174"/>
        <v>0</v>
      </c>
      <c r="J173" s="60">
        <f t="shared" si="175"/>
        <v>13</v>
      </c>
      <c r="K173" s="60">
        <f t="shared" si="176"/>
        <v>0</v>
      </c>
      <c r="L173" s="60">
        <f t="shared" si="177"/>
        <v>13</v>
      </c>
      <c r="M173" s="34">
        <f t="shared" si="178"/>
        <v>13</v>
      </c>
      <c r="N173" s="35"/>
      <c r="O173" s="45"/>
      <c r="P173" s="45"/>
      <c r="Q173" s="46">
        <v>13</v>
      </c>
      <c r="R173" s="78">
        <f t="shared" si="179"/>
        <v>0</v>
      </c>
      <c r="S173" s="46"/>
      <c r="T173" s="45"/>
      <c r="U173" s="35"/>
      <c r="V173" s="110">
        <v>0</v>
      </c>
      <c r="W173" s="34">
        <f t="shared" si="180"/>
        <v>13</v>
      </c>
      <c r="X173" s="60">
        <f t="shared" ref="X173:AA173" si="208">N173-S173</f>
        <v>0</v>
      </c>
      <c r="Y173" s="60">
        <f t="shared" si="208"/>
        <v>0</v>
      </c>
      <c r="Z173" s="60">
        <f t="shared" si="208"/>
        <v>0</v>
      </c>
      <c r="AA173" s="60">
        <f t="shared" si="208"/>
        <v>13</v>
      </c>
      <c r="AB173" s="60">
        <f t="shared" si="182"/>
        <v>13</v>
      </c>
      <c r="AC173" s="45"/>
      <c r="AD173" s="60">
        <f t="shared" si="183"/>
        <v>13</v>
      </c>
      <c r="AE173" s="113"/>
    </row>
    <row r="174" s="4" customFormat="1" ht="29" customHeight="1" spans="1:31">
      <c r="A174" s="30" t="s">
        <v>562</v>
      </c>
      <c r="B174" s="114" t="s">
        <v>298</v>
      </c>
      <c r="C174" s="115" t="s">
        <v>563</v>
      </c>
      <c r="D174" s="116" t="s">
        <v>563</v>
      </c>
      <c r="E174" s="114" t="s">
        <v>564</v>
      </c>
      <c r="F174" s="116" t="s">
        <v>35</v>
      </c>
      <c r="G174" s="107"/>
      <c r="H174" s="60">
        <f t="shared" si="173"/>
        <v>8.28</v>
      </c>
      <c r="I174" s="60">
        <f t="shared" si="174"/>
        <v>8.28</v>
      </c>
      <c r="J174" s="60">
        <f t="shared" si="175"/>
        <v>0</v>
      </c>
      <c r="K174" s="60">
        <f t="shared" si="176"/>
        <v>0</v>
      </c>
      <c r="L174" s="60">
        <f t="shared" si="177"/>
        <v>0</v>
      </c>
      <c r="M174" s="34">
        <f t="shared" si="178"/>
        <v>8.28</v>
      </c>
      <c r="N174" s="35"/>
      <c r="O174" s="45"/>
      <c r="P174" s="45"/>
      <c r="Q174" s="46">
        <v>8.28</v>
      </c>
      <c r="R174" s="78">
        <f t="shared" si="179"/>
        <v>8.28</v>
      </c>
      <c r="S174" s="46"/>
      <c r="T174" s="45"/>
      <c r="U174" s="35"/>
      <c r="V174" s="110">
        <v>8.28</v>
      </c>
      <c r="W174" s="34">
        <f t="shared" si="180"/>
        <v>0</v>
      </c>
      <c r="X174" s="60">
        <f t="shared" ref="X174:AA174" si="209">N174-S174</f>
        <v>0</v>
      </c>
      <c r="Y174" s="60">
        <f t="shared" si="209"/>
        <v>0</v>
      </c>
      <c r="Z174" s="60">
        <f t="shared" si="209"/>
        <v>0</v>
      </c>
      <c r="AA174" s="60">
        <f t="shared" si="209"/>
        <v>0</v>
      </c>
      <c r="AB174" s="60">
        <f t="shared" si="182"/>
        <v>0</v>
      </c>
      <c r="AC174" s="45"/>
      <c r="AD174" s="60">
        <f t="shared" si="183"/>
        <v>0</v>
      </c>
      <c r="AE174" s="113"/>
    </row>
    <row r="175" s="4" customFormat="1" ht="29" customHeight="1" spans="1:31">
      <c r="A175" s="30" t="s">
        <v>565</v>
      </c>
      <c r="B175" s="114" t="s">
        <v>152</v>
      </c>
      <c r="C175" s="115" t="s">
        <v>566</v>
      </c>
      <c r="D175" s="116" t="s">
        <v>566</v>
      </c>
      <c r="E175" s="114" t="s">
        <v>567</v>
      </c>
      <c r="F175" s="116" t="s">
        <v>35</v>
      </c>
      <c r="G175" s="107"/>
      <c r="H175" s="60">
        <f t="shared" si="173"/>
        <v>3</v>
      </c>
      <c r="I175" s="60">
        <f t="shared" si="174"/>
        <v>3</v>
      </c>
      <c r="J175" s="60">
        <f t="shared" si="175"/>
        <v>0</v>
      </c>
      <c r="K175" s="60">
        <f t="shared" si="176"/>
        <v>0</v>
      </c>
      <c r="L175" s="60">
        <f t="shared" si="177"/>
        <v>0</v>
      </c>
      <c r="M175" s="34">
        <f t="shared" si="178"/>
        <v>3</v>
      </c>
      <c r="N175" s="35"/>
      <c r="O175" s="45"/>
      <c r="P175" s="45"/>
      <c r="Q175" s="46">
        <v>3</v>
      </c>
      <c r="R175" s="78">
        <f t="shared" si="179"/>
        <v>3</v>
      </c>
      <c r="S175" s="46"/>
      <c r="T175" s="45"/>
      <c r="U175" s="35"/>
      <c r="V175" s="110">
        <v>3</v>
      </c>
      <c r="W175" s="34">
        <f t="shared" si="180"/>
        <v>0</v>
      </c>
      <c r="X175" s="60">
        <f t="shared" ref="X175:AA175" si="210">N175-S175</f>
        <v>0</v>
      </c>
      <c r="Y175" s="60">
        <f t="shared" si="210"/>
        <v>0</v>
      </c>
      <c r="Z175" s="60">
        <f t="shared" si="210"/>
        <v>0</v>
      </c>
      <c r="AA175" s="60">
        <f t="shared" si="210"/>
        <v>0</v>
      </c>
      <c r="AB175" s="60">
        <f t="shared" si="182"/>
        <v>0</v>
      </c>
      <c r="AC175" s="45"/>
      <c r="AD175" s="60">
        <f t="shared" si="183"/>
        <v>0</v>
      </c>
      <c r="AE175" s="113"/>
    </row>
    <row r="176" s="4" customFormat="1" ht="29" customHeight="1" spans="1:31">
      <c r="A176" s="30" t="s">
        <v>568</v>
      </c>
      <c r="B176" s="114" t="s">
        <v>152</v>
      </c>
      <c r="C176" s="115" t="s">
        <v>569</v>
      </c>
      <c r="D176" s="116" t="s">
        <v>569</v>
      </c>
      <c r="E176" s="114" t="s">
        <v>570</v>
      </c>
      <c r="F176" s="116" t="s">
        <v>35</v>
      </c>
      <c r="G176" s="107"/>
      <c r="H176" s="60">
        <f t="shared" si="173"/>
        <v>4.5</v>
      </c>
      <c r="I176" s="60">
        <f t="shared" si="174"/>
        <v>4.5</v>
      </c>
      <c r="J176" s="60">
        <f t="shared" si="175"/>
        <v>0</v>
      </c>
      <c r="K176" s="60">
        <f t="shared" si="176"/>
        <v>0</v>
      </c>
      <c r="L176" s="60">
        <f t="shared" si="177"/>
        <v>0</v>
      </c>
      <c r="M176" s="34">
        <f t="shared" si="178"/>
        <v>4.5</v>
      </c>
      <c r="N176" s="35"/>
      <c r="O176" s="45"/>
      <c r="P176" s="45"/>
      <c r="Q176" s="46">
        <v>4.5</v>
      </c>
      <c r="R176" s="78">
        <f t="shared" si="179"/>
        <v>4.5</v>
      </c>
      <c r="S176" s="46"/>
      <c r="T176" s="45"/>
      <c r="U176" s="35"/>
      <c r="V176" s="110">
        <v>4.5</v>
      </c>
      <c r="W176" s="34">
        <f t="shared" si="180"/>
        <v>0</v>
      </c>
      <c r="X176" s="60">
        <f t="shared" ref="X176:AA176" si="211">N176-S176</f>
        <v>0</v>
      </c>
      <c r="Y176" s="60">
        <f t="shared" si="211"/>
        <v>0</v>
      </c>
      <c r="Z176" s="60">
        <f t="shared" si="211"/>
        <v>0</v>
      </c>
      <c r="AA176" s="60">
        <f t="shared" si="211"/>
        <v>0</v>
      </c>
      <c r="AB176" s="60">
        <f t="shared" si="182"/>
        <v>0</v>
      </c>
      <c r="AC176" s="45"/>
      <c r="AD176" s="60">
        <f t="shared" si="183"/>
        <v>0</v>
      </c>
      <c r="AE176" s="113"/>
    </row>
    <row r="177" s="4" customFormat="1" ht="29" customHeight="1" spans="1:32">
      <c r="A177" s="30" t="s">
        <v>571</v>
      </c>
      <c r="B177" s="114" t="s">
        <v>152</v>
      </c>
      <c r="C177" s="115" t="s">
        <v>572</v>
      </c>
      <c r="D177" s="116" t="s">
        <v>572</v>
      </c>
      <c r="E177" s="114" t="s">
        <v>573</v>
      </c>
      <c r="F177" s="116" t="s">
        <v>53</v>
      </c>
      <c r="G177" s="107"/>
      <c r="H177" s="60">
        <f t="shared" si="173"/>
        <v>23.21416</v>
      </c>
      <c r="I177" s="60">
        <f t="shared" si="174"/>
        <v>23.21416</v>
      </c>
      <c r="J177" s="60">
        <f t="shared" si="175"/>
        <v>0</v>
      </c>
      <c r="K177" s="60">
        <f t="shared" si="176"/>
        <v>0</v>
      </c>
      <c r="L177" s="60">
        <f t="shared" si="177"/>
        <v>0</v>
      </c>
      <c r="M177" s="34">
        <f t="shared" si="178"/>
        <v>23.21416</v>
      </c>
      <c r="N177" s="35"/>
      <c r="O177" s="45"/>
      <c r="P177" s="45"/>
      <c r="Q177" s="46">
        <v>23.21416</v>
      </c>
      <c r="R177" s="78">
        <f t="shared" si="179"/>
        <v>23.21416</v>
      </c>
      <c r="S177" s="46"/>
      <c r="T177" s="45"/>
      <c r="U177" s="35"/>
      <c r="V177" s="110">
        <v>23.21416</v>
      </c>
      <c r="W177" s="34">
        <f t="shared" si="180"/>
        <v>0</v>
      </c>
      <c r="X177" s="60">
        <f t="shared" ref="X177:AA177" si="212">N177-S177</f>
        <v>0</v>
      </c>
      <c r="Y177" s="60">
        <f t="shared" si="212"/>
        <v>0</v>
      </c>
      <c r="Z177" s="60">
        <f t="shared" si="212"/>
        <v>0</v>
      </c>
      <c r="AA177" s="60">
        <f t="shared" si="212"/>
        <v>0</v>
      </c>
      <c r="AB177" s="60">
        <f t="shared" si="182"/>
        <v>0</v>
      </c>
      <c r="AC177" s="45"/>
      <c r="AD177" s="60">
        <f t="shared" si="183"/>
        <v>0</v>
      </c>
      <c r="AE177" s="113"/>
      <c r="AF177" s="98"/>
    </row>
    <row r="178" s="4" customFormat="1" ht="29" customHeight="1" spans="1:31">
      <c r="A178" s="30" t="s">
        <v>574</v>
      </c>
      <c r="B178" s="114" t="s">
        <v>152</v>
      </c>
      <c r="C178" s="115" t="s">
        <v>575</v>
      </c>
      <c r="D178" s="116" t="s">
        <v>575</v>
      </c>
      <c r="E178" s="114" t="s">
        <v>576</v>
      </c>
      <c r="F178" s="116" t="s">
        <v>53</v>
      </c>
      <c r="G178" s="107"/>
      <c r="H178" s="60">
        <f t="shared" si="173"/>
        <v>21.233333</v>
      </c>
      <c r="I178" s="60">
        <f t="shared" si="174"/>
        <v>21.233333</v>
      </c>
      <c r="J178" s="60">
        <f t="shared" si="175"/>
        <v>0</v>
      </c>
      <c r="K178" s="60">
        <f t="shared" si="176"/>
        <v>0</v>
      </c>
      <c r="L178" s="60">
        <f t="shared" si="177"/>
        <v>0</v>
      </c>
      <c r="M178" s="34">
        <f t="shared" si="178"/>
        <v>21.233333</v>
      </c>
      <c r="N178" s="35"/>
      <c r="O178" s="45"/>
      <c r="P178" s="45"/>
      <c r="Q178" s="46">
        <v>21.233333</v>
      </c>
      <c r="R178" s="78">
        <f t="shared" si="179"/>
        <v>21.233333</v>
      </c>
      <c r="S178" s="46"/>
      <c r="T178" s="45"/>
      <c r="U178" s="35"/>
      <c r="V178" s="110">
        <v>21.233333</v>
      </c>
      <c r="W178" s="34">
        <f t="shared" si="180"/>
        <v>0</v>
      </c>
      <c r="X178" s="60">
        <f t="shared" ref="X178:AA178" si="213">N178-S178</f>
        <v>0</v>
      </c>
      <c r="Y178" s="60">
        <f t="shared" si="213"/>
        <v>0</v>
      </c>
      <c r="Z178" s="60">
        <f t="shared" si="213"/>
        <v>0</v>
      </c>
      <c r="AA178" s="60">
        <f t="shared" si="213"/>
        <v>0</v>
      </c>
      <c r="AB178" s="60">
        <f t="shared" si="182"/>
        <v>0</v>
      </c>
      <c r="AC178" s="45"/>
      <c r="AD178" s="60">
        <f t="shared" si="183"/>
        <v>0</v>
      </c>
      <c r="AE178" s="113"/>
    </row>
    <row r="179" s="4" customFormat="1" ht="29" customHeight="1" spans="1:32">
      <c r="A179" s="30" t="s">
        <v>577</v>
      </c>
      <c r="B179" s="114" t="s">
        <v>152</v>
      </c>
      <c r="C179" s="115" t="s">
        <v>578</v>
      </c>
      <c r="D179" s="116" t="s">
        <v>578</v>
      </c>
      <c r="E179" s="114" t="s">
        <v>579</v>
      </c>
      <c r="F179" s="116" t="s">
        <v>53</v>
      </c>
      <c r="G179" s="107"/>
      <c r="H179" s="60">
        <f t="shared" si="173"/>
        <v>74.4</v>
      </c>
      <c r="I179" s="60">
        <f t="shared" si="174"/>
        <v>74.4</v>
      </c>
      <c r="J179" s="60">
        <f t="shared" si="175"/>
        <v>0</v>
      </c>
      <c r="K179" s="60">
        <f t="shared" si="176"/>
        <v>0</v>
      </c>
      <c r="L179" s="60">
        <f t="shared" si="177"/>
        <v>0</v>
      </c>
      <c r="M179" s="34">
        <f t="shared" si="178"/>
        <v>74.4</v>
      </c>
      <c r="N179" s="35"/>
      <c r="O179" s="45"/>
      <c r="P179" s="45"/>
      <c r="Q179" s="46">
        <v>74.4</v>
      </c>
      <c r="R179" s="78">
        <f t="shared" si="179"/>
        <v>74.4</v>
      </c>
      <c r="S179" s="46"/>
      <c r="T179" s="45"/>
      <c r="U179" s="35"/>
      <c r="V179" s="110">
        <v>74.4</v>
      </c>
      <c r="W179" s="34">
        <f t="shared" si="180"/>
        <v>0</v>
      </c>
      <c r="X179" s="60">
        <f t="shared" ref="X179:AA179" si="214">N179-S179</f>
        <v>0</v>
      </c>
      <c r="Y179" s="60">
        <f t="shared" si="214"/>
        <v>0</v>
      </c>
      <c r="Z179" s="60">
        <f t="shared" si="214"/>
        <v>0</v>
      </c>
      <c r="AA179" s="60">
        <f t="shared" si="214"/>
        <v>0</v>
      </c>
      <c r="AB179" s="60">
        <f t="shared" si="182"/>
        <v>0</v>
      </c>
      <c r="AC179" s="45"/>
      <c r="AD179" s="60">
        <f t="shared" si="183"/>
        <v>0</v>
      </c>
      <c r="AE179" s="113"/>
      <c r="AF179" s="4">
        <v>0</v>
      </c>
    </row>
    <row r="180" s="4" customFormat="1" ht="29" customHeight="1" spans="1:32">
      <c r="A180" s="30" t="s">
        <v>580</v>
      </c>
      <c r="B180" s="114" t="s">
        <v>581</v>
      </c>
      <c r="C180" s="115" t="s">
        <v>582</v>
      </c>
      <c r="D180" s="116" t="s">
        <v>582</v>
      </c>
      <c r="E180" s="114" t="s">
        <v>583</v>
      </c>
      <c r="F180" s="116" t="s">
        <v>53</v>
      </c>
      <c r="G180" s="117"/>
      <c r="H180" s="60">
        <f t="shared" si="173"/>
        <v>260.34</v>
      </c>
      <c r="I180" s="60">
        <f t="shared" si="174"/>
        <v>260.34</v>
      </c>
      <c r="J180" s="60">
        <f t="shared" si="175"/>
        <v>0</v>
      </c>
      <c r="K180" s="60">
        <f t="shared" si="176"/>
        <v>0</v>
      </c>
      <c r="L180" s="60">
        <f t="shared" si="177"/>
        <v>0</v>
      </c>
      <c r="M180" s="34">
        <f t="shared" si="178"/>
        <v>260.34</v>
      </c>
      <c r="N180" s="35"/>
      <c r="O180" s="45"/>
      <c r="P180" s="45"/>
      <c r="Q180" s="46">
        <v>260.34</v>
      </c>
      <c r="R180" s="78">
        <f t="shared" si="179"/>
        <v>260.34</v>
      </c>
      <c r="S180" s="46"/>
      <c r="T180" s="45"/>
      <c r="U180" s="35"/>
      <c r="V180" s="110">
        <v>260.34</v>
      </c>
      <c r="W180" s="34">
        <f t="shared" si="180"/>
        <v>0</v>
      </c>
      <c r="X180" s="60">
        <f t="shared" ref="X180:AA180" si="215">N180-S180</f>
        <v>0</v>
      </c>
      <c r="Y180" s="60">
        <f t="shared" si="215"/>
        <v>0</v>
      </c>
      <c r="Z180" s="60">
        <f t="shared" si="215"/>
        <v>0</v>
      </c>
      <c r="AA180" s="60">
        <f t="shared" si="215"/>
        <v>0</v>
      </c>
      <c r="AB180" s="60">
        <f t="shared" si="182"/>
        <v>0</v>
      </c>
      <c r="AC180" s="45"/>
      <c r="AD180" s="60">
        <f t="shared" si="183"/>
        <v>0</v>
      </c>
      <c r="AE180" s="113"/>
      <c r="AF180" s="4">
        <v>0</v>
      </c>
    </row>
    <row r="181" s="4" customFormat="1" ht="29" customHeight="1" spans="1:31">
      <c r="A181" s="30" t="s">
        <v>584</v>
      </c>
      <c r="B181" s="114" t="s">
        <v>581</v>
      </c>
      <c r="C181" s="115" t="s">
        <v>582</v>
      </c>
      <c r="D181" s="116" t="s">
        <v>582</v>
      </c>
      <c r="E181" s="114" t="s">
        <v>585</v>
      </c>
      <c r="F181" s="116" t="s">
        <v>53</v>
      </c>
      <c r="G181" s="118"/>
      <c r="H181" s="60">
        <f t="shared" si="173"/>
        <v>300</v>
      </c>
      <c r="I181" s="60">
        <f t="shared" si="174"/>
        <v>300</v>
      </c>
      <c r="J181" s="60">
        <f t="shared" si="175"/>
        <v>0</v>
      </c>
      <c r="K181" s="60">
        <f t="shared" si="176"/>
        <v>0</v>
      </c>
      <c r="L181" s="60">
        <f t="shared" si="177"/>
        <v>0</v>
      </c>
      <c r="M181" s="34">
        <f t="shared" si="178"/>
        <v>300</v>
      </c>
      <c r="N181" s="35"/>
      <c r="O181" s="45"/>
      <c r="P181" s="45"/>
      <c r="Q181" s="46">
        <v>300</v>
      </c>
      <c r="R181" s="78">
        <f t="shared" si="179"/>
        <v>300</v>
      </c>
      <c r="S181" s="46"/>
      <c r="T181" s="45"/>
      <c r="U181" s="35"/>
      <c r="V181" s="110">
        <v>300</v>
      </c>
      <c r="W181" s="34">
        <f t="shared" si="180"/>
        <v>0</v>
      </c>
      <c r="X181" s="60">
        <f t="shared" ref="X181:AA181" si="216">N181-S181</f>
        <v>0</v>
      </c>
      <c r="Y181" s="60">
        <f t="shared" si="216"/>
        <v>0</v>
      </c>
      <c r="Z181" s="60">
        <f t="shared" si="216"/>
        <v>0</v>
      </c>
      <c r="AA181" s="60">
        <f t="shared" si="216"/>
        <v>0</v>
      </c>
      <c r="AB181" s="60">
        <f t="shared" si="182"/>
        <v>0</v>
      </c>
      <c r="AC181" s="45"/>
      <c r="AD181" s="60">
        <f t="shared" si="183"/>
        <v>0</v>
      </c>
      <c r="AE181" s="113"/>
    </row>
    <row r="182" s="4" customFormat="1" ht="29" customHeight="1" spans="1:31">
      <c r="A182" s="30" t="s">
        <v>586</v>
      </c>
      <c r="B182" s="114" t="s">
        <v>587</v>
      </c>
      <c r="C182" s="115" t="s">
        <v>588</v>
      </c>
      <c r="D182" s="116" t="s">
        <v>588</v>
      </c>
      <c r="E182" s="114" t="s">
        <v>589</v>
      </c>
      <c r="F182" s="116" t="s">
        <v>71</v>
      </c>
      <c r="G182" s="118"/>
      <c r="H182" s="60">
        <f t="shared" si="173"/>
        <v>11.3</v>
      </c>
      <c r="I182" s="60">
        <f t="shared" si="174"/>
        <v>11.3</v>
      </c>
      <c r="J182" s="60">
        <f t="shared" si="175"/>
        <v>0</v>
      </c>
      <c r="K182" s="60">
        <f t="shared" si="176"/>
        <v>0</v>
      </c>
      <c r="L182" s="60">
        <f t="shared" si="177"/>
        <v>0</v>
      </c>
      <c r="M182" s="34">
        <f t="shared" si="178"/>
        <v>11.3</v>
      </c>
      <c r="N182" s="35"/>
      <c r="O182" s="45"/>
      <c r="P182" s="45"/>
      <c r="Q182" s="46">
        <v>11.3</v>
      </c>
      <c r="R182" s="78">
        <f t="shared" si="179"/>
        <v>11.3</v>
      </c>
      <c r="S182" s="46"/>
      <c r="T182" s="45"/>
      <c r="U182" s="35"/>
      <c r="V182" s="110">
        <v>11.3</v>
      </c>
      <c r="W182" s="34">
        <f t="shared" si="180"/>
        <v>0</v>
      </c>
      <c r="X182" s="60">
        <f t="shared" ref="X182:AA182" si="217">N182-S182</f>
        <v>0</v>
      </c>
      <c r="Y182" s="60">
        <f t="shared" si="217"/>
        <v>0</v>
      </c>
      <c r="Z182" s="60">
        <f t="shared" si="217"/>
        <v>0</v>
      </c>
      <c r="AA182" s="60">
        <f t="shared" si="217"/>
        <v>0</v>
      </c>
      <c r="AB182" s="60">
        <f t="shared" si="182"/>
        <v>0</v>
      </c>
      <c r="AC182" s="45"/>
      <c r="AD182" s="60">
        <f t="shared" si="183"/>
        <v>0</v>
      </c>
      <c r="AE182" s="113"/>
    </row>
    <row r="183" s="4" customFormat="1" ht="29" customHeight="1" spans="1:31">
      <c r="A183" s="30" t="s">
        <v>590</v>
      </c>
      <c r="B183" s="114" t="s">
        <v>116</v>
      </c>
      <c r="C183" s="115" t="s">
        <v>591</v>
      </c>
      <c r="D183" s="116" t="s">
        <v>591</v>
      </c>
      <c r="E183" s="114" t="s">
        <v>592</v>
      </c>
      <c r="F183" s="116" t="s">
        <v>71</v>
      </c>
      <c r="G183" s="107"/>
      <c r="H183" s="60">
        <f t="shared" si="173"/>
        <v>3</v>
      </c>
      <c r="I183" s="60">
        <f t="shared" si="174"/>
        <v>3</v>
      </c>
      <c r="J183" s="60">
        <f t="shared" si="175"/>
        <v>0</v>
      </c>
      <c r="K183" s="60">
        <f t="shared" si="176"/>
        <v>0</v>
      </c>
      <c r="L183" s="60">
        <f t="shared" si="177"/>
        <v>0</v>
      </c>
      <c r="M183" s="34">
        <f t="shared" si="178"/>
        <v>3</v>
      </c>
      <c r="N183" s="35"/>
      <c r="O183" s="45"/>
      <c r="P183" s="45"/>
      <c r="Q183" s="46">
        <v>3</v>
      </c>
      <c r="R183" s="78">
        <f t="shared" si="179"/>
        <v>3</v>
      </c>
      <c r="S183" s="46"/>
      <c r="T183" s="45"/>
      <c r="U183" s="35"/>
      <c r="V183" s="110">
        <v>3</v>
      </c>
      <c r="W183" s="34">
        <f t="shared" si="180"/>
        <v>0</v>
      </c>
      <c r="X183" s="60">
        <f t="shared" ref="X183:AA183" si="218">N183-S183</f>
        <v>0</v>
      </c>
      <c r="Y183" s="60">
        <f t="shared" si="218"/>
        <v>0</v>
      </c>
      <c r="Z183" s="60">
        <f t="shared" si="218"/>
        <v>0</v>
      </c>
      <c r="AA183" s="60">
        <f t="shared" si="218"/>
        <v>0</v>
      </c>
      <c r="AB183" s="60">
        <f t="shared" si="182"/>
        <v>0</v>
      </c>
      <c r="AC183" s="45"/>
      <c r="AD183" s="60">
        <f t="shared" si="183"/>
        <v>0</v>
      </c>
      <c r="AE183" s="113"/>
    </row>
    <row r="184" s="53" customFormat="1" ht="29" customHeight="1" spans="1:32">
      <c r="A184" s="30" t="s">
        <v>593</v>
      </c>
      <c r="B184" s="114" t="s">
        <v>145</v>
      </c>
      <c r="C184" s="115" t="s">
        <v>594</v>
      </c>
      <c r="D184" s="116" t="s">
        <v>594</v>
      </c>
      <c r="E184" s="114" t="s">
        <v>589</v>
      </c>
      <c r="F184" s="116" t="s">
        <v>71</v>
      </c>
      <c r="G184" s="119"/>
      <c r="H184" s="60">
        <f t="shared" si="173"/>
        <v>21.3</v>
      </c>
      <c r="I184" s="60">
        <f t="shared" si="174"/>
        <v>21.3</v>
      </c>
      <c r="J184" s="60">
        <f t="shared" si="175"/>
        <v>0</v>
      </c>
      <c r="K184" s="60">
        <f t="shared" si="176"/>
        <v>0</v>
      </c>
      <c r="L184" s="60">
        <f t="shared" si="177"/>
        <v>0</v>
      </c>
      <c r="M184" s="34">
        <f t="shared" si="178"/>
        <v>21.3</v>
      </c>
      <c r="N184" s="35"/>
      <c r="O184" s="45"/>
      <c r="P184" s="45"/>
      <c r="Q184" s="46">
        <v>21.3</v>
      </c>
      <c r="R184" s="78">
        <f t="shared" si="179"/>
        <v>21.3</v>
      </c>
      <c r="S184" s="46"/>
      <c r="T184" s="45"/>
      <c r="U184" s="35"/>
      <c r="V184" s="110">
        <v>21.3</v>
      </c>
      <c r="W184" s="34">
        <f t="shared" si="180"/>
        <v>0</v>
      </c>
      <c r="X184" s="60">
        <f t="shared" ref="X184:AA184" si="219">N184-S184</f>
        <v>0</v>
      </c>
      <c r="Y184" s="60">
        <f t="shared" si="219"/>
        <v>0</v>
      </c>
      <c r="Z184" s="60">
        <f t="shared" si="219"/>
        <v>0</v>
      </c>
      <c r="AA184" s="60">
        <f t="shared" si="219"/>
        <v>0</v>
      </c>
      <c r="AB184" s="60">
        <f t="shared" si="182"/>
        <v>0</v>
      </c>
      <c r="AC184" s="45"/>
      <c r="AD184" s="60">
        <f t="shared" si="183"/>
        <v>0</v>
      </c>
      <c r="AE184" s="104"/>
      <c r="AF184" s="98"/>
    </row>
    <row r="185" s="53" customFormat="1" ht="20" customHeight="1" spans="1:31">
      <c r="A185" s="30" t="s">
        <v>595</v>
      </c>
      <c r="B185" s="114" t="s">
        <v>145</v>
      </c>
      <c r="C185" s="36" t="s">
        <v>596</v>
      </c>
      <c r="D185" s="36" t="s">
        <v>596</v>
      </c>
      <c r="E185" s="120" t="s">
        <v>597</v>
      </c>
      <c r="F185" s="120" t="s">
        <v>35</v>
      </c>
      <c r="G185" s="119"/>
      <c r="H185" s="60">
        <f t="shared" si="173"/>
        <v>372</v>
      </c>
      <c r="I185" s="60">
        <f t="shared" si="174"/>
        <v>372</v>
      </c>
      <c r="J185" s="60">
        <f t="shared" si="175"/>
        <v>0</v>
      </c>
      <c r="K185" s="60">
        <f t="shared" si="176"/>
        <v>0</v>
      </c>
      <c r="L185" s="60">
        <f t="shared" si="177"/>
        <v>0</v>
      </c>
      <c r="M185" s="34">
        <f t="shared" si="178"/>
        <v>372</v>
      </c>
      <c r="N185" s="35"/>
      <c r="O185" s="45"/>
      <c r="P185" s="45"/>
      <c r="Q185" s="46">
        <v>372</v>
      </c>
      <c r="R185" s="78">
        <f t="shared" si="179"/>
        <v>372</v>
      </c>
      <c r="S185" s="46"/>
      <c r="T185" s="45"/>
      <c r="U185" s="35"/>
      <c r="V185" s="110">
        <v>372</v>
      </c>
      <c r="W185" s="34">
        <f t="shared" si="180"/>
        <v>0</v>
      </c>
      <c r="X185" s="60">
        <f t="shared" ref="X185:AA185" si="220">N185-S185</f>
        <v>0</v>
      </c>
      <c r="Y185" s="60">
        <f t="shared" si="220"/>
        <v>0</v>
      </c>
      <c r="Z185" s="60">
        <f t="shared" si="220"/>
        <v>0</v>
      </c>
      <c r="AA185" s="60">
        <f t="shared" si="220"/>
        <v>0</v>
      </c>
      <c r="AB185" s="60">
        <f t="shared" si="182"/>
        <v>0</v>
      </c>
      <c r="AC185" s="45"/>
      <c r="AD185" s="60">
        <f t="shared" si="183"/>
        <v>0</v>
      </c>
      <c r="AE185" s="104"/>
    </row>
    <row r="186" s="53" customFormat="1" ht="29" customHeight="1" spans="1:31">
      <c r="A186" s="30" t="s">
        <v>598</v>
      </c>
      <c r="B186" s="114" t="s">
        <v>99</v>
      </c>
      <c r="C186" s="115" t="s">
        <v>599</v>
      </c>
      <c r="D186" s="116" t="s">
        <v>599</v>
      </c>
      <c r="E186" s="114" t="s">
        <v>600</v>
      </c>
      <c r="F186" s="116" t="s">
        <v>71</v>
      </c>
      <c r="G186" s="119"/>
      <c r="H186" s="60">
        <f t="shared" si="173"/>
        <v>10</v>
      </c>
      <c r="I186" s="60">
        <f t="shared" si="174"/>
        <v>10</v>
      </c>
      <c r="J186" s="60">
        <f t="shared" si="175"/>
        <v>0</v>
      </c>
      <c r="K186" s="60">
        <f t="shared" si="176"/>
        <v>0</v>
      </c>
      <c r="L186" s="60">
        <f t="shared" si="177"/>
        <v>0</v>
      </c>
      <c r="M186" s="34">
        <f t="shared" si="178"/>
        <v>10</v>
      </c>
      <c r="N186" s="35"/>
      <c r="O186" s="45"/>
      <c r="P186" s="45"/>
      <c r="Q186" s="46">
        <v>10</v>
      </c>
      <c r="R186" s="78">
        <f t="shared" si="179"/>
        <v>10</v>
      </c>
      <c r="S186" s="46"/>
      <c r="T186" s="45"/>
      <c r="U186" s="35"/>
      <c r="V186" s="110">
        <v>10</v>
      </c>
      <c r="W186" s="34">
        <f t="shared" si="180"/>
        <v>0</v>
      </c>
      <c r="X186" s="60">
        <f t="shared" ref="X186:AA186" si="221">N186-S186</f>
        <v>0</v>
      </c>
      <c r="Y186" s="60">
        <f t="shared" si="221"/>
        <v>0</v>
      </c>
      <c r="Z186" s="60">
        <f t="shared" si="221"/>
        <v>0</v>
      </c>
      <c r="AA186" s="60">
        <f t="shared" si="221"/>
        <v>0</v>
      </c>
      <c r="AB186" s="60">
        <f t="shared" si="182"/>
        <v>0</v>
      </c>
      <c r="AC186" s="45"/>
      <c r="AD186" s="60">
        <f t="shared" si="183"/>
        <v>0</v>
      </c>
      <c r="AE186" s="104"/>
    </row>
    <row r="187" s="53" customFormat="1" ht="29" customHeight="1" spans="1:31">
      <c r="A187" s="30" t="s">
        <v>601</v>
      </c>
      <c r="B187" s="114" t="s">
        <v>109</v>
      </c>
      <c r="C187" s="115" t="s">
        <v>602</v>
      </c>
      <c r="D187" s="116" t="s">
        <v>602</v>
      </c>
      <c r="E187" s="114" t="s">
        <v>603</v>
      </c>
      <c r="F187" s="116" t="s">
        <v>71</v>
      </c>
      <c r="G187" s="119"/>
      <c r="H187" s="60">
        <f t="shared" si="173"/>
        <v>10</v>
      </c>
      <c r="I187" s="60">
        <f t="shared" si="174"/>
        <v>10</v>
      </c>
      <c r="J187" s="60">
        <f t="shared" si="175"/>
        <v>0</v>
      </c>
      <c r="K187" s="60">
        <f t="shared" si="176"/>
        <v>0</v>
      </c>
      <c r="L187" s="60">
        <f t="shared" si="177"/>
        <v>0</v>
      </c>
      <c r="M187" s="34">
        <f t="shared" si="178"/>
        <v>10</v>
      </c>
      <c r="N187" s="35"/>
      <c r="O187" s="45"/>
      <c r="P187" s="45"/>
      <c r="Q187" s="46">
        <v>10</v>
      </c>
      <c r="R187" s="78">
        <f t="shared" si="179"/>
        <v>10</v>
      </c>
      <c r="S187" s="46"/>
      <c r="T187" s="45"/>
      <c r="U187" s="35"/>
      <c r="V187" s="110">
        <v>10</v>
      </c>
      <c r="W187" s="34">
        <f t="shared" si="180"/>
        <v>0</v>
      </c>
      <c r="X187" s="60">
        <f t="shared" ref="X187:AA187" si="222">N187-S187</f>
        <v>0</v>
      </c>
      <c r="Y187" s="60">
        <f t="shared" si="222"/>
        <v>0</v>
      </c>
      <c r="Z187" s="60">
        <f t="shared" si="222"/>
        <v>0</v>
      </c>
      <c r="AA187" s="60">
        <f t="shared" si="222"/>
        <v>0</v>
      </c>
      <c r="AB187" s="60">
        <f t="shared" si="182"/>
        <v>0</v>
      </c>
      <c r="AC187" s="45"/>
      <c r="AD187" s="60">
        <f t="shared" si="183"/>
        <v>0</v>
      </c>
      <c r="AE187" s="104"/>
    </row>
    <row r="188" s="53" customFormat="1" ht="29" customHeight="1" spans="1:31">
      <c r="A188" s="30" t="s">
        <v>604</v>
      </c>
      <c r="B188" s="114" t="s">
        <v>109</v>
      </c>
      <c r="C188" s="115" t="s">
        <v>605</v>
      </c>
      <c r="D188" s="116" t="s">
        <v>605</v>
      </c>
      <c r="E188" s="114" t="s">
        <v>606</v>
      </c>
      <c r="F188" s="116" t="s">
        <v>71</v>
      </c>
      <c r="G188" s="119"/>
      <c r="H188" s="60">
        <f t="shared" si="173"/>
        <v>2</v>
      </c>
      <c r="I188" s="60">
        <f t="shared" si="174"/>
        <v>2</v>
      </c>
      <c r="J188" s="60">
        <f t="shared" si="175"/>
        <v>0</v>
      </c>
      <c r="K188" s="60">
        <f t="shared" si="176"/>
        <v>0</v>
      </c>
      <c r="L188" s="60">
        <f t="shared" si="177"/>
        <v>0</v>
      </c>
      <c r="M188" s="34">
        <f t="shared" si="178"/>
        <v>2</v>
      </c>
      <c r="N188" s="35"/>
      <c r="O188" s="45"/>
      <c r="P188" s="45"/>
      <c r="Q188" s="46">
        <v>2</v>
      </c>
      <c r="R188" s="78">
        <f t="shared" si="179"/>
        <v>2</v>
      </c>
      <c r="S188" s="46"/>
      <c r="T188" s="45"/>
      <c r="U188" s="35"/>
      <c r="V188" s="110">
        <v>2</v>
      </c>
      <c r="W188" s="34">
        <f t="shared" si="180"/>
        <v>0</v>
      </c>
      <c r="X188" s="60">
        <f t="shared" ref="X188:AA188" si="223">N188-S188</f>
        <v>0</v>
      </c>
      <c r="Y188" s="60">
        <f t="shared" si="223"/>
        <v>0</v>
      </c>
      <c r="Z188" s="60">
        <f t="shared" si="223"/>
        <v>0</v>
      </c>
      <c r="AA188" s="60">
        <f t="shared" si="223"/>
        <v>0</v>
      </c>
      <c r="AB188" s="60">
        <f t="shared" si="182"/>
        <v>0</v>
      </c>
      <c r="AC188" s="45"/>
      <c r="AD188" s="60">
        <f t="shared" si="183"/>
        <v>0</v>
      </c>
      <c r="AE188" s="104"/>
    </row>
    <row r="189" s="53" customFormat="1" ht="29" customHeight="1" spans="1:31">
      <c r="A189" s="30" t="s">
        <v>607</v>
      </c>
      <c r="B189" s="114" t="s">
        <v>109</v>
      </c>
      <c r="C189" s="115" t="s">
        <v>608</v>
      </c>
      <c r="D189" s="116" t="s">
        <v>608</v>
      </c>
      <c r="E189" s="114" t="s">
        <v>609</v>
      </c>
      <c r="F189" s="116" t="s">
        <v>71</v>
      </c>
      <c r="G189" s="119"/>
      <c r="H189" s="60">
        <f t="shared" si="173"/>
        <v>5</v>
      </c>
      <c r="I189" s="60">
        <f t="shared" si="174"/>
        <v>5</v>
      </c>
      <c r="J189" s="60">
        <f t="shared" si="175"/>
        <v>0</v>
      </c>
      <c r="K189" s="60">
        <f t="shared" si="176"/>
        <v>0</v>
      </c>
      <c r="L189" s="60">
        <f t="shared" si="177"/>
        <v>0</v>
      </c>
      <c r="M189" s="34">
        <f t="shared" si="178"/>
        <v>5</v>
      </c>
      <c r="N189" s="35"/>
      <c r="O189" s="45"/>
      <c r="P189" s="45"/>
      <c r="Q189" s="46">
        <v>5</v>
      </c>
      <c r="R189" s="78">
        <f t="shared" si="179"/>
        <v>5</v>
      </c>
      <c r="S189" s="46"/>
      <c r="T189" s="45"/>
      <c r="U189" s="35"/>
      <c r="V189" s="110">
        <v>5</v>
      </c>
      <c r="W189" s="34">
        <f t="shared" si="180"/>
        <v>0</v>
      </c>
      <c r="X189" s="60">
        <f t="shared" ref="X189:AA189" si="224">N189-S189</f>
        <v>0</v>
      </c>
      <c r="Y189" s="60">
        <f t="shared" si="224"/>
        <v>0</v>
      </c>
      <c r="Z189" s="60">
        <f t="shared" si="224"/>
        <v>0</v>
      </c>
      <c r="AA189" s="60">
        <f t="shared" si="224"/>
        <v>0</v>
      </c>
      <c r="AB189" s="60">
        <f t="shared" si="182"/>
        <v>0</v>
      </c>
      <c r="AC189" s="45"/>
      <c r="AD189" s="60">
        <f t="shared" si="183"/>
        <v>0</v>
      </c>
      <c r="AE189" s="104"/>
    </row>
    <row r="190" s="53" customFormat="1" ht="29" customHeight="1" spans="1:31">
      <c r="A190" s="30" t="s">
        <v>610</v>
      </c>
      <c r="B190" s="114" t="s">
        <v>61</v>
      </c>
      <c r="C190" s="115" t="s">
        <v>611</v>
      </c>
      <c r="D190" s="116" t="s">
        <v>611</v>
      </c>
      <c r="E190" s="114" t="s">
        <v>612</v>
      </c>
      <c r="F190" s="116" t="s">
        <v>71</v>
      </c>
      <c r="G190" s="119"/>
      <c r="H190" s="60">
        <f t="shared" si="173"/>
        <v>20</v>
      </c>
      <c r="I190" s="60">
        <f t="shared" si="174"/>
        <v>20</v>
      </c>
      <c r="J190" s="60">
        <f t="shared" si="175"/>
        <v>0</v>
      </c>
      <c r="K190" s="60">
        <f t="shared" si="176"/>
        <v>0</v>
      </c>
      <c r="L190" s="60">
        <f t="shared" si="177"/>
        <v>0</v>
      </c>
      <c r="M190" s="34">
        <f t="shared" si="178"/>
        <v>20</v>
      </c>
      <c r="N190" s="35"/>
      <c r="O190" s="45"/>
      <c r="P190" s="45"/>
      <c r="Q190" s="46">
        <v>20</v>
      </c>
      <c r="R190" s="78">
        <f t="shared" si="179"/>
        <v>20</v>
      </c>
      <c r="S190" s="46"/>
      <c r="T190" s="45"/>
      <c r="U190" s="35"/>
      <c r="V190" s="110">
        <v>20</v>
      </c>
      <c r="W190" s="34">
        <f t="shared" si="180"/>
        <v>0</v>
      </c>
      <c r="X190" s="60">
        <f t="shared" ref="X190:AA190" si="225">N190-S190</f>
        <v>0</v>
      </c>
      <c r="Y190" s="60">
        <f t="shared" si="225"/>
        <v>0</v>
      </c>
      <c r="Z190" s="60">
        <f t="shared" si="225"/>
        <v>0</v>
      </c>
      <c r="AA190" s="60">
        <f t="shared" si="225"/>
        <v>0</v>
      </c>
      <c r="AB190" s="60">
        <f t="shared" si="182"/>
        <v>0</v>
      </c>
      <c r="AC190" s="45"/>
      <c r="AD190" s="60">
        <f t="shared" si="183"/>
        <v>0</v>
      </c>
      <c r="AE190" s="104"/>
    </row>
    <row r="191" s="53" customFormat="1" ht="29" customHeight="1" spans="1:31">
      <c r="A191" s="30" t="s">
        <v>613</v>
      </c>
      <c r="B191" s="114" t="s">
        <v>61</v>
      </c>
      <c r="C191" s="115" t="s">
        <v>614</v>
      </c>
      <c r="D191" s="116" t="s">
        <v>614</v>
      </c>
      <c r="E191" s="114" t="s">
        <v>615</v>
      </c>
      <c r="F191" s="116" t="s">
        <v>71</v>
      </c>
      <c r="G191" s="119"/>
      <c r="H191" s="60">
        <f t="shared" si="173"/>
        <v>2</v>
      </c>
      <c r="I191" s="60">
        <f t="shared" si="174"/>
        <v>2</v>
      </c>
      <c r="J191" s="60">
        <f t="shared" si="175"/>
        <v>0</v>
      </c>
      <c r="K191" s="60">
        <f t="shared" si="176"/>
        <v>0</v>
      </c>
      <c r="L191" s="60">
        <f t="shared" si="177"/>
        <v>0</v>
      </c>
      <c r="M191" s="34">
        <f t="shared" si="178"/>
        <v>2</v>
      </c>
      <c r="N191" s="35"/>
      <c r="O191" s="45"/>
      <c r="P191" s="45"/>
      <c r="Q191" s="46">
        <v>2</v>
      </c>
      <c r="R191" s="78">
        <f t="shared" si="179"/>
        <v>2</v>
      </c>
      <c r="S191" s="46"/>
      <c r="T191" s="45"/>
      <c r="U191" s="35"/>
      <c r="V191" s="110">
        <v>2</v>
      </c>
      <c r="W191" s="34">
        <f t="shared" si="180"/>
        <v>0</v>
      </c>
      <c r="X191" s="60">
        <f t="shared" ref="X191:AA191" si="226">N191-S191</f>
        <v>0</v>
      </c>
      <c r="Y191" s="60">
        <f t="shared" si="226"/>
        <v>0</v>
      </c>
      <c r="Z191" s="60">
        <f t="shared" si="226"/>
        <v>0</v>
      </c>
      <c r="AA191" s="60">
        <f t="shared" si="226"/>
        <v>0</v>
      </c>
      <c r="AB191" s="60">
        <f t="shared" si="182"/>
        <v>0</v>
      </c>
      <c r="AC191" s="45"/>
      <c r="AD191" s="60">
        <f t="shared" si="183"/>
        <v>0</v>
      </c>
      <c r="AE191" s="104"/>
    </row>
    <row r="192" s="53" customFormat="1" ht="29" customHeight="1" spans="1:31">
      <c r="A192" s="30" t="s">
        <v>616</v>
      </c>
      <c r="B192" s="114" t="s">
        <v>61</v>
      </c>
      <c r="C192" s="115" t="s">
        <v>617</v>
      </c>
      <c r="D192" s="116" t="s">
        <v>617</v>
      </c>
      <c r="E192" s="114" t="s">
        <v>618</v>
      </c>
      <c r="F192" s="116" t="s">
        <v>71</v>
      </c>
      <c r="G192" s="119"/>
      <c r="H192" s="60">
        <f t="shared" si="173"/>
        <v>10</v>
      </c>
      <c r="I192" s="60">
        <f t="shared" si="174"/>
        <v>10</v>
      </c>
      <c r="J192" s="60">
        <f t="shared" si="175"/>
        <v>0</v>
      </c>
      <c r="K192" s="60">
        <f t="shared" si="176"/>
        <v>0</v>
      </c>
      <c r="L192" s="60">
        <f t="shared" si="177"/>
        <v>0</v>
      </c>
      <c r="M192" s="34">
        <f t="shared" si="178"/>
        <v>10</v>
      </c>
      <c r="N192" s="35"/>
      <c r="O192" s="45"/>
      <c r="P192" s="45"/>
      <c r="Q192" s="46">
        <v>10</v>
      </c>
      <c r="R192" s="78">
        <f t="shared" si="179"/>
        <v>10</v>
      </c>
      <c r="S192" s="46"/>
      <c r="T192" s="45"/>
      <c r="U192" s="35"/>
      <c r="V192" s="110">
        <v>10</v>
      </c>
      <c r="W192" s="34">
        <f t="shared" si="180"/>
        <v>0</v>
      </c>
      <c r="X192" s="60">
        <f t="shared" ref="X192:AA192" si="227">N192-S192</f>
        <v>0</v>
      </c>
      <c r="Y192" s="60">
        <f t="shared" si="227"/>
        <v>0</v>
      </c>
      <c r="Z192" s="60">
        <f t="shared" si="227"/>
        <v>0</v>
      </c>
      <c r="AA192" s="60">
        <f t="shared" si="227"/>
        <v>0</v>
      </c>
      <c r="AB192" s="60">
        <f t="shared" si="182"/>
        <v>0</v>
      </c>
      <c r="AC192" s="45"/>
      <c r="AD192" s="60">
        <f t="shared" si="183"/>
        <v>0</v>
      </c>
      <c r="AE192" s="104"/>
    </row>
    <row r="193" s="53" customFormat="1" ht="29" customHeight="1" spans="1:32">
      <c r="A193" s="30" t="s">
        <v>619</v>
      </c>
      <c r="B193" s="114" t="s">
        <v>46</v>
      </c>
      <c r="C193" s="115" t="s">
        <v>620</v>
      </c>
      <c r="D193" s="116" t="s">
        <v>620</v>
      </c>
      <c r="E193" s="114" t="s">
        <v>621</v>
      </c>
      <c r="F193" s="116" t="s">
        <v>622</v>
      </c>
      <c r="G193" s="119"/>
      <c r="H193" s="60">
        <f t="shared" si="173"/>
        <v>7.37</v>
      </c>
      <c r="I193" s="60">
        <f t="shared" si="174"/>
        <v>7.37</v>
      </c>
      <c r="J193" s="60">
        <f t="shared" si="175"/>
        <v>0</v>
      </c>
      <c r="K193" s="60">
        <f t="shared" si="176"/>
        <v>0</v>
      </c>
      <c r="L193" s="60">
        <f t="shared" si="177"/>
        <v>0</v>
      </c>
      <c r="M193" s="34">
        <f t="shared" si="178"/>
        <v>7.37</v>
      </c>
      <c r="N193" s="35"/>
      <c r="O193" s="45"/>
      <c r="P193" s="45"/>
      <c r="Q193" s="46">
        <v>7.37</v>
      </c>
      <c r="R193" s="78">
        <f t="shared" si="179"/>
        <v>7.37</v>
      </c>
      <c r="S193" s="46"/>
      <c r="T193" s="45"/>
      <c r="U193" s="35"/>
      <c r="V193" s="110">
        <v>7.37</v>
      </c>
      <c r="W193" s="34">
        <f t="shared" si="180"/>
        <v>0</v>
      </c>
      <c r="X193" s="60">
        <f t="shared" ref="X193:AA193" si="228">N193-S193</f>
        <v>0</v>
      </c>
      <c r="Y193" s="60">
        <f t="shared" si="228"/>
        <v>0</v>
      </c>
      <c r="Z193" s="60">
        <f t="shared" si="228"/>
        <v>0</v>
      </c>
      <c r="AA193" s="60">
        <f t="shared" si="228"/>
        <v>0</v>
      </c>
      <c r="AB193" s="60">
        <f t="shared" si="182"/>
        <v>0</v>
      </c>
      <c r="AC193" s="45"/>
      <c r="AD193" s="60">
        <f t="shared" si="183"/>
        <v>0</v>
      </c>
      <c r="AE193" s="104"/>
      <c r="AF193" s="46"/>
    </row>
    <row r="194" s="53" customFormat="1" ht="29" customHeight="1" spans="1:31">
      <c r="A194" s="30" t="s">
        <v>623</v>
      </c>
      <c r="B194" s="114" t="s">
        <v>46</v>
      </c>
      <c r="C194" s="115" t="s">
        <v>624</v>
      </c>
      <c r="D194" s="116" t="s">
        <v>624</v>
      </c>
      <c r="E194" s="114" t="s">
        <v>625</v>
      </c>
      <c r="F194" s="116" t="s">
        <v>622</v>
      </c>
      <c r="G194" s="119"/>
      <c r="H194" s="60">
        <f t="shared" si="173"/>
        <v>0.9225</v>
      </c>
      <c r="I194" s="60">
        <f t="shared" si="174"/>
        <v>0.2835</v>
      </c>
      <c r="J194" s="60">
        <f t="shared" si="175"/>
        <v>0.639</v>
      </c>
      <c r="K194" s="60">
        <f t="shared" si="176"/>
        <v>0</v>
      </c>
      <c r="L194" s="60">
        <f t="shared" si="177"/>
        <v>0.639</v>
      </c>
      <c r="M194" s="34">
        <f t="shared" si="178"/>
        <v>0.9225</v>
      </c>
      <c r="N194" s="35"/>
      <c r="O194" s="45"/>
      <c r="P194" s="45"/>
      <c r="Q194" s="46">
        <v>0.9225</v>
      </c>
      <c r="R194" s="78">
        <f t="shared" si="179"/>
        <v>0.2835</v>
      </c>
      <c r="S194" s="46"/>
      <c r="T194" s="45"/>
      <c r="U194" s="35"/>
      <c r="V194" s="110">
        <v>0.2835</v>
      </c>
      <c r="W194" s="34">
        <f t="shared" si="180"/>
        <v>0.639</v>
      </c>
      <c r="X194" s="60">
        <f t="shared" ref="X194:AA194" si="229">N194-S194</f>
        <v>0</v>
      </c>
      <c r="Y194" s="60">
        <f t="shared" si="229"/>
        <v>0</v>
      </c>
      <c r="Z194" s="60">
        <f t="shared" si="229"/>
        <v>0</v>
      </c>
      <c r="AA194" s="60">
        <f t="shared" si="229"/>
        <v>0.639</v>
      </c>
      <c r="AB194" s="60">
        <f t="shared" si="182"/>
        <v>0.639</v>
      </c>
      <c r="AC194" s="45"/>
      <c r="AD194" s="60">
        <f t="shared" si="183"/>
        <v>0.639</v>
      </c>
      <c r="AE194" s="104"/>
    </row>
    <row r="195" s="53" customFormat="1" ht="29" customHeight="1" spans="1:31">
      <c r="A195" s="30" t="s">
        <v>626</v>
      </c>
      <c r="B195" s="114" t="s">
        <v>46</v>
      </c>
      <c r="C195" s="115" t="s">
        <v>627</v>
      </c>
      <c r="D195" s="116" t="s">
        <v>627</v>
      </c>
      <c r="E195" s="114" t="s">
        <v>628</v>
      </c>
      <c r="F195" s="116" t="s">
        <v>53</v>
      </c>
      <c r="G195" s="119"/>
      <c r="H195" s="60">
        <f t="shared" si="173"/>
        <v>133.397255</v>
      </c>
      <c r="I195" s="60">
        <f t="shared" si="174"/>
        <v>133.397255</v>
      </c>
      <c r="J195" s="60">
        <f t="shared" si="175"/>
        <v>0</v>
      </c>
      <c r="K195" s="60">
        <f t="shared" si="176"/>
        <v>0</v>
      </c>
      <c r="L195" s="60">
        <f t="shared" si="177"/>
        <v>0</v>
      </c>
      <c r="M195" s="34">
        <f t="shared" si="178"/>
        <v>133.397255</v>
      </c>
      <c r="N195" s="35"/>
      <c r="O195" s="45"/>
      <c r="P195" s="45"/>
      <c r="Q195" s="46">
        <v>133.397255</v>
      </c>
      <c r="R195" s="78">
        <f t="shared" si="179"/>
        <v>133.397255</v>
      </c>
      <c r="S195" s="46"/>
      <c r="T195" s="45"/>
      <c r="U195" s="35"/>
      <c r="V195" s="110">
        <v>133.397255</v>
      </c>
      <c r="W195" s="34">
        <f t="shared" si="180"/>
        <v>0</v>
      </c>
      <c r="X195" s="60">
        <f t="shared" ref="X195:AA195" si="230">N195-S195</f>
        <v>0</v>
      </c>
      <c r="Y195" s="60">
        <f t="shared" si="230"/>
        <v>0</v>
      </c>
      <c r="Z195" s="60">
        <f t="shared" si="230"/>
        <v>0</v>
      </c>
      <c r="AA195" s="60">
        <f t="shared" si="230"/>
        <v>0</v>
      </c>
      <c r="AB195" s="60">
        <f t="shared" si="182"/>
        <v>0</v>
      </c>
      <c r="AC195" s="45"/>
      <c r="AD195" s="60">
        <f t="shared" si="183"/>
        <v>0</v>
      </c>
      <c r="AE195" s="104"/>
    </row>
    <row r="196" s="53" customFormat="1" ht="29" customHeight="1" spans="1:31">
      <c r="A196" s="30" t="s">
        <v>629</v>
      </c>
      <c r="B196" s="114" t="s">
        <v>46</v>
      </c>
      <c r="C196" s="115" t="s">
        <v>630</v>
      </c>
      <c r="D196" s="116" t="s">
        <v>630</v>
      </c>
      <c r="E196" s="114" t="s">
        <v>631</v>
      </c>
      <c r="F196" s="116" t="s">
        <v>53</v>
      </c>
      <c r="G196" s="119"/>
      <c r="H196" s="60">
        <f t="shared" si="173"/>
        <v>21</v>
      </c>
      <c r="I196" s="60">
        <f t="shared" si="174"/>
        <v>21</v>
      </c>
      <c r="J196" s="60">
        <f t="shared" si="175"/>
        <v>0</v>
      </c>
      <c r="K196" s="60">
        <f t="shared" si="176"/>
        <v>0</v>
      </c>
      <c r="L196" s="60">
        <f t="shared" si="177"/>
        <v>0</v>
      </c>
      <c r="M196" s="34">
        <f t="shared" si="178"/>
        <v>21</v>
      </c>
      <c r="N196" s="35"/>
      <c r="O196" s="45"/>
      <c r="P196" s="45"/>
      <c r="Q196" s="46">
        <v>21</v>
      </c>
      <c r="R196" s="78">
        <f t="shared" si="179"/>
        <v>21</v>
      </c>
      <c r="S196" s="46"/>
      <c r="T196" s="45"/>
      <c r="U196" s="35"/>
      <c r="V196" s="110">
        <v>21</v>
      </c>
      <c r="W196" s="34">
        <f t="shared" si="180"/>
        <v>0</v>
      </c>
      <c r="X196" s="60">
        <f t="shared" ref="X196:AA196" si="231">N196-S196</f>
        <v>0</v>
      </c>
      <c r="Y196" s="60">
        <f t="shared" si="231"/>
        <v>0</v>
      </c>
      <c r="Z196" s="60">
        <f t="shared" si="231"/>
        <v>0</v>
      </c>
      <c r="AA196" s="60">
        <f t="shared" si="231"/>
        <v>0</v>
      </c>
      <c r="AB196" s="60">
        <f t="shared" si="182"/>
        <v>0</v>
      </c>
      <c r="AC196" s="45"/>
      <c r="AD196" s="60">
        <f t="shared" si="183"/>
        <v>0</v>
      </c>
      <c r="AE196" s="104"/>
    </row>
    <row r="197" s="53" customFormat="1" ht="29" customHeight="1" spans="1:31">
      <c r="A197" s="30" t="s">
        <v>632</v>
      </c>
      <c r="B197" s="114" t="s">
        <v>46</v>
      </c>
      <c r="C197" s="115" t="s">
        <v>633</v>
      </c>
      <c r="D197" s="116" t="s">
        <v>633</v>
      </c>
      <c r="E197" s="114" t="s">
        <v>634</v>
      </c>
      <c r="F197" s="116" t="s">
        <v>53</v>
      </c>
      <c r="G197" s="119"/>
      <c r="H197" s="60">
        <f t="shared" si="173"/>
        <v>20</v>
      </c>
      <c r="I197" s="60">
        <f t="shared" si="174"/>
        <v>20</v>
      </c>
      <c r="J197" s="60">
        <f t="shared" si="175"/>
        <v>0</v>
      </c>
      <c r="K197" s="60">
        <f t="shared" si="176"/>
        <v>0</v>
      </c>
      <c r="L197" s="60">
        <f t="shared" si="177"/>
        <v>0</v>
      </c>
      <c r="M197" s="34">
        <f t="shared" si="178"/>
        <v>20</v>
      </c>
      <c r="N197" s="35"/>
      <c r="O197" s="45"/>
      <c r="P197" s="45"/>
      <c r="Q197" s="46">
        <v>20</v>
      </c>
      <c r="R197" s="78">
        <f t="shared" si="179"/>
        <v>20</v>
      </c>
      <c r="S197" s="46"/>
      <c r="T197" s="45"/>
      <c r="U197" s="35"/>
      <c r="V197" s="110">
        <v>20</v>
      </c>
      <c r="W197" s="34">
        <f t="shared" si="180"/>
        <v>0</v>
      </c>
      <c r="X197" s="60">
        <f t="shared" ref="X197:AA197" si="232">N197-S197</f>
        <v>0</v>
      </c>
      <c r="Y197" s="60">
        <f t="shared" si="232"/>
        <v>0</v>
      </c>
      <c r="Z197" s="60">
        <f t="shared" si="232"/>
        <v>0</v>
      </c>
      <c r="AA197" s="60">
        <f t="shared" si="232"/>
        <v>0</v>
      </c>
      <c r="AB197" s="60">
        <f t="shared" si="182"/>
        <v>0</v>
      </c>
      <c r="AC197" s="45"/>
      <c r="AD197" s="60">
        <f t="shared" si="183"/>
        <v>0</v>
      </c>
      <c r="AE197" s="104"/>
    </row>
    <row r="198" s="53" customFormat="1" ht="29" customHeight="1" spans="1:31">
      <c r="A198" s="30" t="s">
        <v>635</v>
      </c>
      <c r="B198" s="37" t="s">
        <v>46</v>
      </c>
      <c r="C198" s="31"/>
      <c r="D198" s="36" t="s">
        <v>636</v>
      </c>
      <c r="E198" s="124" t="s">
        <v>637</v>
      </c>
      <c r="F198" s="125" t="s">
        <v>35</v>
      </c>
      <c r="G198" s="119"/>
      <c r="H198" s="60">
        <f t="shared" si="173"/>
        <v>3.29</v>
      </c>
      <c r="I198" s="60">
        <f t="shared" si="174"/>
        <v>3.29</v>
      </c>
      <c r="J198" s="60">
        <f t="shared" si="175"/>
        <v>0</v>
      </c>
      <c r="K198" s="60">
        <f t="shared" si="176"/>
        <v>0</v>
      </c>
      <c r="L198" s="60">
        <f t="shared" si="177"/>
        <v>0</v>
      </c>
      <c r="M198" s="34">
        <f t="shared" si="178"/>
        <v>3.29</v>
      </c>
      <c r="N198" s="35"/>
      <c r="O198" s="45"/>
      <c r="P198" s="45"/>
      <c r="Q198" s="46">
        <v>3.29</v>
      </c>
      <c r="R198" s="78">
        <f t="shared" si="179"/>
        <v>3.29</v>
      </c>
      <c r="S198" s="46"/>
      <c r="T198" s="45"/>
      <c r="U198" s="35"/>
      <c r="V198" s="110">
        <v>3.29</v>
      </c>
      <c r="W198" s="34">
        <f t="shared" si="180"/>
        <v>0</v>
      </c>
      <c r="X198" s="60">
        <f t="shared" ref="X198:AA198" si="233">N198-S198</f>
        <v>0</v>
      </c>
      <c r="Y198" s="60">
        <f t="shared" si="233"/>
        <v>0</v>
      </c>
      <c r="Z198" s="60">
        <f t="shared" si="233"/>
        <v>0</v>
      </c>
      <c r="AA198" s="60">
        <f t="shared" si="233"/>
        <v>0</v>
      </c>
      <c r="AB198" s="60">
        <f t="shared" si="182"/>
        <v>0</v>
      </c>
      <c r="AC198" s="45"/>
      <c r="AD198" s="60">
        <f t="shared" si="183"/>
        <v>0</v>
      </c>
      <c r="AE198" s="104"/>
    </row>
    <row r="199" s="53" customFormat="1" ht="29" customHeight="1" spans="1:31">
      <c r="A199" s="30" t="s">
        <v>638</v>
      </c>
      <c r="B199" s="37" t="s">
        <v>46</v>
      </c>
      <c r="C199" s="31"/>
      <c r="D199" s="36" t="s">
        <v>636</v>
      </c>
      <c r="E199" s="124" t="s">
        <v>637</v>
      </c>
      <c r="F199" s="125" t="s">
        <v>49</v>
      </c>
      <c r="G199" s="119"/>
      <c r="H199" s="60">
        <f t="shared" si="173"/>
        <v>16.30484</v>
      </c>
      <c r="I199" s="60">
        <f t="shared" si="174"/>
        <v>16.30484</v>
      </c>
      <c r="J199" s="60">
        <f t="shared" si="175"/>
        <v>0</v>
      </c>
      <c r="K199" s="60">
        <f t="shared" si="176"/>
        <v>0</v>
      </c>
      <c r="L199" s="60">
        <f t="shared" si="177"/>
        <v>0</v>
      </c>
      <c r="M199" s="34">
        <f t="shared" si="178"/>
        <v>16.30484</v>
      </c>
      <c r="N199" s="35"/>
      <c r="O199" s="45"/>
      <c r="P199" s="45"/>
      <c r="Q199" s="46">
        <v>16.30484</v>
      </c>
      <c r="R199" s="78">
        <f t="shared" si="179"/>
        <v>16.30484</v>
      </c>
      <c r="S199" s="46"/>
      <c r="T199" s="45"/>
      <c r="U199" s="35"/>
      <c r="V199" s="110">
        <v>16.30484</v>
      </c>
      <c r="W199" s="34">
        <f t="shared" si="180"/>
        <v>0</v>
      </c>
      <c r="X199" s="60">
        <f t="shared" ref="X199:AA199" si="234">N199-S199</f>
        <v>0</v>
      </c>
      <c r="Y199" s="60">
        <f t="shared" si="234"/>
        <v>0</v>
      </c>
      <c r="Z199" s="60">
        <f t="shared" si="234"/>
        <v>0</v>
      </c>
      <c r="AA199" s="60">
        <f t="shared" si="234"/>
        <v>0</v>
      </c>
      <c r="AB199" s="60">
        <f t="shared" si="182"/>
        <v>0</v>
      </c>
      <c r="AC199" s="45"/>
      <c r="AD199" s="60">
        <f t="shared" si="183"/>
        <v>0</v>
      </c>
      <c r="AE199" s="104"/>
    </row>
    <row r="200" s="53" customFormat="1" ht="29" customHeight="1" spans="1:31">
      <c r="A200" s="30" t="s">
        <v>639</v>
      </c>
      <c r="B200" s="37" t="s">
        <v>46</v>
      </c>
      <c r="C200" s="31"/>
      <c r="D200" s="36" t="s">
        <v>636</v>
      </c>
      <c r="E200" s="124" t="s">
        <v>637</v>
      </c>
      <c r="F200" s="125" t="s">
        <v>53</v>
      </c>
      <c r="G200" s="119"/>
      <c r="H200" s="60">
        <f t="shared" si="173"/>
        <v>5.166428</v>
      </c>
      <c r="I200" s="60">
        <f t="shared" si="174"/>
        <v>5.166428</v>
      </c>
      <c r="J200" s="60">
        <f t="shared" si="175"/>
        <v>0</v>
      </c>
      <c r="K200" s="60">
        <f t="shared" si="176"/>
        <v>0</v>
      </c>
      <c r="L200" s="60">
        <f t="shared" si="177"/>
        <v>0</v>
      </c>
      <c r="M200" s="34">
        <f t="shared" si="178"/>
        <v>5.166428</v>
      </c>
      <c r="N200" s="35"/>
      <c r="O200" s="45"/>
      <c r="P200" s="45"/>
      <c r="Q200" s="46">
        <v>5.166428</v>
      </c>
      <c r="R200" s="78">
        <f t="shared" si="179"/>
        <v>5.166428</v>
      </c>
      <c r="S200" s="46"/>
      <c r="T200" s="45"/>
      <c r="U200" s="35"/>
      <c r="V200" s="110">
        <v>5.166428</v>
      </c>
      <c r="W200" s="34">
        <f t="shared" si="180"/>
        <v>0</v>
      </c>
      <c r="X200" s="60">
        <f t="shared" ref="X200:AA200" si="235">N200-S200</f>
        <v>0</v>
      </c>
      <c r="Y200" s="60">
        <f t="shared" si="235"/>
        <v>0</v>
      </c>
      <c r="Z200" s="60">
        <f t="shared" si="235"/>
        <v>0</v>
      </c>
      <c r="AA200" s="60">
        <f t="shared" si="235"/>
        <v>0</v>
      </c>
      <c r="AB200" s="60">
        <f t="shared" si="182"/>
        <v>0</v>
      </c>
      <c r="AC200" s="45"/>
      <c r="AD200" s="60">
        <f t="shared" si="183"/>
        <v>0</v>
      </c>
      <c r="AE200" s="104"/>
    </row>
    <row r="201" s="53" customFormat="1" ht="29" customHeight="1" spans="1:31">
      <c r="A201" s="30" t="s">
        <v>640</v>
      </c>
      <c r="B201" s="37" t="s">
        <v>42</v>
      </c>
      <c r="C201" s="31" t="s">
        <v>641</v>
      </c>
      <c r="D201" s="36" t="s">
        <v>636</v>
      </c>
      <c r="E201" s="39" t="s">
        <v>637</v>
      </c>
      <c r="F201" s="120" t="s">
        <v>642</v>
      </c>
      <c r="G201" s="119"/>
      <c r="H201" s="60">
        <f t="shared" si="173"/>
        <v>13.8881</v>
      </c>
      <c r="I201" s="60">
        <f t="shared" si="174"/>
        <v>13.8881</v>
      </c>
      <c r="J201" s="60">
        <f t="shared" si="175"/>
        <v>0</v>
      </c>
      <c r="K201" s="60">
        <f t="shared" si="176"/>
        <v>0</v>
      </c>
      <c r="L201" s="60">
        <f t="shared" si="177"/>
        <v>0</v>
      </c>
      <c r="M201" s="34">
        <f t="shared" si="178"/>
        <v>13.8881</v>
      </c>
      <c r="N201" s="35"/>
      <c r="O201" s="45"/>
      <c r="P201" s="45"/>
      <c r="Q201" s="46">
        <v>13.8881</v>
      </c>
      <c r="R201" s="78">
        <f t="shared" si="179"/>
        <v>13.8881</v>
      </c>
      <c r="S201" s="46"/>
      <c r="T201" s="45"/>
      <c r="U201" s="35"/>
      <c r="V201" s="110">
        <v>13.8881</v>
      </c>
      <c r="W201" s="34">
        <f t="shared" si="180"/>
        <v>0</v>
      </c>
      <c r="X201" s="60">
        <f t="shared" ref="X201:AA201" si="236">N201-S201</f>
        <v>0</v>
      </c>
      <c r="Y201" s="60">
        <f t="shared" si="236"/>
        <v>0</v>
      </c>
      <c r="Z201" s="60">
        <f t="shared" si="236"/>
        <v>0</v>
      </c>
      <c r="AA201" s="60">
        <f t="shared" si="236"/>
        <v>0</v>
      </c>
      <c r="AB201" s="60">
        <f t="shared" si="182"/>
        <v>0</v>
      </c>
      <c r="AC201" s="45"/>
      <c r="AD201" s="60">
        <f t="shared" si="183"/>
        <v>0</v>
      </c>
      <c r="AE201" s="104"/>
    </row>
    <row r="202" s="1" customFormat="1" ht="29" customHeight="1" spans="1:31">
      <c r="A202" s="30" t="s">
        <v>643</v>
      </c>
      <c r="B202" s="37" t="s">
        <v>42</v>
      </c>
      <c r="C202" s="31" t="s">
        <v>644</v>
      </c>
      <c r="D202" s="36" t="s">
        <v>636</v>
      </c>
      <c r="E202" s="39" t="s">
        <v>637</v>
      </c>
      <c r="F202" s="120" t="s">
        <v>645</v>
      </c>
      <c r="G202" s="126"/>
      <c r="H202" s="127">
        <f t="shared" si="173"/>
        <v>0.189172</v>
      </c>
      <c r="I202" s="127">
        <f t="shared" si="174"/>
        <v>0.189172</v>
      </c>
      <c r="J202" s="127">
        <f t="shared" si="175"/>
        <v>0</v>
      </c>
      <c r="K202" s="127">
        <f t="shared" si="176"/>
        <v>0</v>
      </c>
      <c r="L202" s="127">
        <f t="shared" si="177"/>
        <v>0</v>
      </c>
      <c r="M202" s="41">
        <f t="shared" si="178"/>
        <v>0.189172</v>
      </c>
      <c r="N202" s="42"/>
      <c r="O202" s="48"/>
      <c r="P202" s="48"/>
      <c r="Q202" s="49">
        <v>0.189172</v>
      </c>
      <c r="R202" s="132">
        <f t="shared" si="179"/>
        <v>0.189172</v>
      </c>
      <c r="S202" s="46"/>
      <c r="T202" s="48"/>
      <c r="U202" s="42"/>
      <c r="V202" s="110">
        <v>0.189172</v>
      </c>
      <c r="W202" s="41">
        <f t="shared" si="180"/>
        <v>0</v>
      </c>
      <c r="X202" s="127">
        <f t="shared" ref="X202:AA202" si="237">N202-S202</f>
        <v>0</v>
      </c>
      <c r="Y202" s="127">
        <f t="shared" si="237"/>
        <v>0</v>
      </c>
      <c r="Z202" s="127">
        <f t="shared" si="237"/>
        <v>0</v>
      </c>
      <c r="AA202" s="127">
        <f t="shared" si="237"/>
        <v>0</v>
      </c>
      <c r="AB202" s="127">
        <f t="shared" si="182"/>
        <v>0</v>
      </c>
      <c r="AC202" s="48"/>
      <c r="AD202" s="127">
        <f t="shared" si="183"/>
        <v>0</v>
      </c>
      <c r="AE202" s="133"/>
    </row>
    <row r="203" s="1" customFormat="1" ht="29" customHeight="1" spans="1:31">
      <c r="A203" s="30" t="s">
        <v>646</v>
      </c>
      <c r="B203" s="37" t="s">
        <v>647</v>
      </c>
      <c r="C203" s="31"/>
      <c r="D203" s="36" t="s">
        <v>648</v>
      </c>
      <c r="E203" s="39" t="s">
        <v>649</v>
      </c>
      <c r="F203" s="128" t="s">
        <v>535</v>
      </c>
      <c r="G203" s="126"/>
      <c r="H203" s="127">
        <f t="shared" si="173"/>
        <v>114</v>
      </c>
      <c r="I203" s="127">
        <f t="shared" si="174"/>
        <v>114</v>
      </c>
      <c r="J203" s="127">
        <f t="shared" si="175"/>
        <v>0</v>
      </c>
      <c r="K203" s="127">
        <f t="shared" si="176"/>
        <v>0</v>
      </c>
      <c r="L203" s="127">
        <f t="shared" si="177"/>
        <v>0</v>
      </c>
      <c r="M203" s="41">
        <f t="shared" si="178"/>
        <v>114</v>
      </c>
      <c r="N203" s="42"/>
      <c r="O203" s="48"/>
      <c r="P203" s="48"/>
      <c r="Q203" s="49">
        <v>114</v>
      </c>
      <c r="R203" s="132">
        <f t="shared" si="179"/>
        <v>114</v>
      </c>
      <c r="S203" s="46"/>
      <c r="T203" s="48"/>
      <c r="U203" s="42"/>
      <c r="V203" s="110">
        <v>114</v>
      </c>
      <c r="W203" s="41">
        <f t="shared" si="180"/>
        <v>0</v>
      </c>
      <c r="X203" s="127">
        <f t="shared" ref="X203:AA203" si="238">N203-S203</f>
        <v>0</v>
      </c>
      <c r="Y203" s="127">
        <f t="shared" si="238"/>
        <v>0</v>
      </c>
      <c r="Z203" s="127">
        <f t="shared" si="238"/>
        <v>0</v>
      </c>
      <c r="AA203" s="127">
        <f t="shared" si="238"/>
        <v>0</v>
      </c>
      <c r="AB203" s="127">
        <f t="shared" si="182"/>
        <v>0</v>
      </c>
      <c r="AC203" s="134"/>
      <c r="AD203" s="127">
        <f t="shared" si="183"/>
        <v>0</v>
      </c>
      <c r="AE203" s="133"/>
    </row>
    <row r="204" s="1" customFormat="1" ht="29" customHeight="1" spans="1:31">
      <c r="A204" s="129"/>
      <c r="B204" s="130"/>
      <c r="C204" s="38"/>
      <c r="D204" s="131"/>
      <c r="E204" s="130"/>
      <c r="F204" s="40"/>
      <c r="G204" s="126"/>
      <c r="H204" s="127">
        <f t="shared" si="173"/>
        <v>0</v>
      </c>
      <c r="I204" s="127">
        <f t="shared" si="174"/>
        <v>0</v>
      </c>
      <c r="J204" s="127">
        <f t="shared" si="175"/>
        <v>0</v>
      </c>
      <c r="K204" s="127">
        <f t="shared" si="176"/>
        <v>0</v>
      </c>
      <c r="L204" s="127">
        <f t="shared" si="177"/>
        <v>0</v>
      </c>
      <c r="M204" s="41">
        <f t="shared" si="178"/>
        <v>0</v>
      </c>
      <c r="N204" s="42"/>
      <c r="O204" s="48"/>
      <c r="P204" s="48"/>
      <c r="Q204" s="49"/>
      <c r="R204" s="132">
        <f t="shared" si="179"/>
        <v>0</v>
      </c>
      <c r="S204" s="46"/>
      <c r="T204" s="48"/>
      <c r="U204" s="42"/>
      <c r="V204" s="110"/>
      <c r="W204" s="41">
        <f t="shared" si="180"/>
        <v>0</v>
      </c>
      <c r="X204" s="127">
        <f t="shared" ref="X204:AA204" si="239">N204-S204</f>
        <v>0</v>
      </c>
      <c r="Y204" s="127">
        <f t="shared" si="239"/>
        <v>0</v>
      </c>
      <c r="Z204" s="127">
        <f t="shared" si="239"/>
        <v>0</v>
      </c>
      <c r="AA204" s="127">
        <f t="shared" si="239"/>
        <v>0</v>
      </c>
      <c r="AB204" s="127">
        <f t="shared" si="182"/>
        <v>0</v>
      </c>
      <c r="AC204" s="48"/>
      <c r="AD204" s="127">
        <f t="shared" si="183"/>
        <v>0</v>
      </c>
      <c r="AE204" s="133"/>
    </row>
    <row r="205" s="1" customFormat="1" ht="29" customHeight="1" spans="1:31">
      <c r="A205" s="129"/>
      <c r="B205" s="130"/>
      <c r="C205" s="38"/>
      <c r="D205" s="131"/>
      <c r="E205" s="130"/>
      <c r="F205" s="40"/>
      <c r="G205" s="126"/>
      <c r="H205" s="127">
        <f t="shared" si="173"/>
        <v>0</v>
      </c>
      <c r="I205" s="127">
        <f t="shared" si="174"/>
        <v>0</v>
      </c>
      <c r="J205" s="127">
        <f t="shared" si="175"/>
        <v>0</v>
      </c>
      <c r="K205" s="127">
        <f t="shared" si="176"/>
        <v>0</v>
      </c>
      <c r="L205" s="127">
        <f t="shared" si="177"/>
        <v>0</v>
      </c>
      <c r="M205" s="41">
        <f t="shared" si="178"/>
        <v>0</v>
      </c>
      <c r="N205" s="42"/>
      <c r="O205" s="48"/>
      <c r="P205" s="48"/>
      <c r="Q205" s="49"/>
      <c r="R205" s="132">
        <f t="shared" si="179"/>
        <v>0</v>
      </c>
      <c r="S205" s="46"/>
      <c r="T205" s="48"/>
      <c r="U205" s="42"/>
      <c r="V205" s="110"/>
      <c r="W205" s="41">
        <f t="shared" si="180"/>
        <v>0</v>
      </c>
      <c r="X205" s="127">
        <f t="shared" ref="X205:AA205" si="240">N205-S205</f>
        <v>0</v>
      </c>
      <c r="Y205" s="127">
        <f t="shared" si="240"/>
        <v>0</v>
      </c>
      <c r="Z205" s="127">
        <f t="shared" si="240"/>
        <v>0</v>
      </c>
      <c r="AA205" s="127">
        <f t="shared" si="240"/>
        <v>0</v>
      </c>
      <c r="AB205" s="127">
        <f t="shared" si="182"/>
        <v>0</v>
      </c>
      <c r="AC205" s="134"/>
      <c r="AD205" s="127">
        <f t="shared" si="183"/>
        <v>0</v>
      </c>
      <c r="AE205" s="133"/>
    </row>
  </sheetData>
  <autoFilter ref="A6:AF205">
    <extLst/>
  </autoFilter>
  <mergeCells count="32">
    <mergeCell ref="N1:Q1"/>
    <mergeCell ref="A2:AD2"/>
    <mergeCell ref="G4:L4"/>
    <mergeCell ref="M4:Q4"/>
    <mergeCell ref="R4:V4"/>
    <mergeCell ref="W4:AD4"/>
    <mergeCell ref="J5:L5"/>
    <mergeCell ref="X5:AA5"/>
    <mergeCell ref="AB5:AD5"/>
    <mergeCell ref="A7:D7"/>
    <mergeCell ref="A4:A6"/>
    <mergeCell ref="B4:B6"/>
    <mergeCell ref="C4:C6"/>
    <mergeCell ref="D4:D6"/>
    <mergeCell ref="E4:E6"/>
    <mergeCell ref="F4:F6"/>
    <mergeCell ref="G5:G6"/>
    <mergeCell ref="H5:H6"/>
    <mergeCell ref="I5:I6"/>
    <mergeCell ref="M5:M6"/>
    <mergeCell ref="N5:N6"/>
    <mergeCell ref="O5:O6"/>
    <mergeCell ref="P5:P6"/>
    <mergeCell ref="Q5:Q6"/>
    <mergeCell ref="R5:R6"/>
    <mergeCell ref="S5:S6"/>
    <mergeCell ref="T5:T6"/>
    <mergeCell ref="U5:U6"/>
    <mergeCell ref="V5:V6"/>
    <mergeCell ref="W5:W6"/>
    <mergeCell ref="AE4:AE6"/>
    <mergeCell ref="AF4:AF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U20" sqref="T20:U20"/>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15"/>
  <sheetViews>
    <sheetView showZeros="0" zoomScale="115" zoomScaleNormal="115" workbookViewId="0">
      <selection activeCell="P7" sqref="P7"/>
    </sheetView>
  </sheetViews>
  <sheetFormatPr defaultColWidth="9" defaultRowHeight="13.5"/>
  <cols>
    <col min="1" max="1" width="3.25" style="1" customWidth="1"/>
    <col min="2" max="2" width="9.01666666666667" style="5" customWidth="1"/>
    <col min="3" max="3" width="7.925" style="6" customWidth="1"/>
    <col min="4" max="4" width="11.7333333333333" style="7" customWidth="1"/>
    <col min="5" max="5" width="16.075" style="2" customWidth="1"/>
    <col min="6" max="6" width="15.65" style="2" customWidth="1"/>
    <col min="7" max="7" width="5.75" style="8" customWidth="1"/>
    <col min="8" max="8" width="6.96666666666667" style="8" customWidth="1"/>
    <col min="9" max="9" width="5.425" style="8" customWidth="1"/>
    <col min="10" max="10" width="5.10833333333333" style="8" customWidth="1"/>
    <col min="11" max="11" width="5.75833333333333" style="8" customWidth="1"/>
    <col min="12" max="12" width="8.05" style="9" customWidth="1"/>
    <col min="13" max="16384" width="9" style="1"/>
  </cols>
  <sheetData>
    <row r="1" spans="8:11">
      <c r="H1" s="10"/>
      <c r="I1" s="10"/>
      <c r="J1" s="10"/>
      <c r="K1" s="10"/>
    </row>
    <row r="2" s="1" customFormat="1" ht="27.75" customHeight="1" spans="1:12">
      <c r="A2" s="11" t="s">
        <v>650</v>
      </c>
      <c r="B2" s="12"/>
      <c r="C2" s="12"/>
      <c r="D2" s="13"/>
      <c r="E2" s="14"/>
      <c r="F2" s="14"/>
      <c r="G2" s="15"/>
      <c r="H2" s="16"/>
      <c r="I2" s="16"/>
      <c r="J2" s="16"/>
      <c r="K2" s="16"/>
      <c r="L2" s="9"/>
    </row>
    <row r="3" s="2" customFormat="1" ht="22.5" customHeight="1" spans="1:12">
      <c r="A3" s="2" t="s">
        <v>2</v>
      </c>
      <c r="B3" s="17"/>
      <c r="C3" s="6"/>
      <c r="D3" s="7"/>
      <c r="E3" s="18"/>
      <c r="G3" s="19" t="s">
        <v>3</v>
      </c>
      <c r="H3" s="19"/>
      <c r="I3" s="19"/>
      <c r="J3" s="19"/>
      <c r="K3" s="19"/>
      <c r="L3" s="43"/>
    </row>
    <row r="4" s="1" customFormat="1" ht="19" customHeight="1" spans="1:12">
      <c r="A4" s="20" t="s">
        <v>5</v>
      </c>
      <c r="B4" s="20" t="s">
        <v>6</v>
      </c>
      <c r="C4" s="20" t="s">
        <v>7</v>
      </c>
      <c r="D4" s="21" t="s">
        <v>8</v>
      </c>
      <c r="E4" s="20" t="s">
        <v>9</v>
      </c>
      <c r="F4" s="20" t="s">
        <v>10</v>
      </c>
      <c r="G4" s="22" t="s">
        <v>12</v>
      </c>
      <c r="H4" s="22"/>
      <c r="I4" s="22"/>
      <c r="J4" s="22"/>
      <c r="K4" s="22"/>
      <c r="L4" s="44" t="s">
        <v>15</v>
      </c>
    </row>
    <row r="5" s="1" customFormat="1" ht="21" customHeight="1" spans="1:12">
      <c r="A5" s="20"/>
      <c r="B5" s="20"/>
      <c r="C5" s="20"/>
      <c r="D5" s="21"/>
      <c r="E5" s="20"/>
      <c r="F5" s="20"/>
      <c r="G5" s="23" t="s">
        <v>21</v>
      </c>
      <c r="H5" s="23" t="s">
        <v>22</v>
      </c>
      <c r="I5" s="23" t="s">
        <v>23</v>
      </c>
      <c r="J5" s="23" t="s">
        <v>24</v>
      </c>
      <c r="K5" s="23" t="s">
        <v>25</v>
      </c>
      <c r="L5" s="44"/>
    </row>
    <row r="6" s="1" customFormat="1" ht="50" customHeight="1" spans="1:12">
      <c r="A6" s="20"/>
      <c r="B6" s="20"/>
      <c r="C6" s="20"/>
      <c r="D6" s="21"/>
      <c r="E6" s="20"/>
      <c r="F6" s="20"/>
      <c r="G6" s="23"/>
      <c r="H6" s="23"/>
      <c r="I6" s="23"/>
      <c r="J6" s="23"/>
      <c r="K6" s="23"/>
      <c r="L6" s="44"/>
    </row>
    <row r="7" s="3" customFormat="1" ht="29" customHeight="1" spans="1:12">
      <c r="A7" s="24" t="s">
        <v>21</v>
      </c>
      <c r="B7" s="25"/>
      <c r="C7" s="25"/>
      <c r="D7" s="26"/>
      <c r="E7" s="27"/>
      <c r="F7" s="28"/>
      <c r="G7" s="29">
        <v>598.18364</v>
      </c>
      <c r="H7" s="29"/>
      <c r="I7" s="29"/>
      <c r="J7" s="29">
        <v>598.18364</v>
      </c>
      <c r="K7" s="29"/>
      <c r="L7" s="24"/>
    </row>
    <row r="8" s="4" customFormat="1" ht="36" spans="1:12">
      <c r="A8" s="30" t="s">
        <v>447</v>
      </c>
      <c r="B8" s="31" t="s">
        <v>109</v>
      </c>
      <c r="C8" s="32" t="s">
        <v>485</v>
      </c>
      <c r="D8" s="31" t="s">
        <v>486</v>
      </c>
      <c r="E8" s="31" t="s">
        <v>487</v>
      </c>
      <c r="F8" s="33" t="s">
        <v>53</v>
      </c>
      <c r="G8" s="34">
        <v>30.3</v>
      </c>
      <c r="H8" s="35"/>
      <c r="I8" s="45"/>
      <c r="J8" s="46">
        <v>30.3</v>
      </c>
      <c r="K8" s="46"/>
      <c r="L8" s="47"/>
    </row>
    <row r="9" s="4" customFormat="1" ht="36" spans="1:12">
      <c r="A9" s="30" t="s">
        <v>450</v>
      </c>
      <c r="B9" s="31" t="s">
        <v>116</v>
      </c>
      <c r="C9" s="32" t="s">
        <v>485</v>
      </c>
      <c r="D9" s="31" t="s">
        <v>489</v>
      </c>
      <c r="E9" s="31" t="s">
        <v>490</v>
      </c>
      <c r="F9" s="33" t="s">
        <v>53</v>
      </c>
      <c r="G9" s="34">
        <v>30</v>
      </c>
      <c r="H9" s="35"/>
      <c r="I9" s="45"/>
      <c r="J9" s="46">
        <v>30</v>
      </c>
      <c r="K9" s="46"/>
      <c r="L9" s="47"/>
    </row>
    <row r="10" s="4" customFormat="1" ht="48" spans="1:12">
      <c r="A10" s="30" t="s">
        <v>453</v>
      </c>
      <c r="B10" s="31" t="s">
        <v>116</v>
      </c>
      <c r="C10" s="32" t="s">
        <v>485</v>
      </c>
      <c r="D10" s="31" t="s">
        <v>492</v>
      </c>
      <c r="E10" s="31" t="s">
        <v>493</v>
      </c>
      <c r="F10" s="33" t="s">
        <v>53</v>
      </c>
      <c r="G10" s="34">
        <v>5</v>
      </c>
      <c r="H10" s="35"/>
      <c r="I10" s="45"/>
      <c r="J10" s="46">
        <v>5</v>
      </c>
      <c r="K10" s="46"/>
      <c r="L10" s="47"/>
    </row>
    <row r="11" s="4" customFormat="1" ht="36" spans="1:12">
      <c r="A11" s="30" t="s">
        <v>456</v>
      </c>
      <c r="B11" s="36" t="s">
        <v>42</v>
      </c>
      <c r="C11" s="32" t="s">
        <v>485</v>
      </c>
      <c r="D11" s="31" t="s">
        <v>495</v>
      </c>
      <c r="E11" s="31" t="s">
        <v>496</v>
      </c>
      <c r="F11" s="33" t="s">
        <v>53</v>
      </c>
      <c r="G11" s="34">
        <v>30</v>
      </c>
      <c r="H11" s="35"/>
      <c r="I11" s="45"/>
      <c r="J11" s="46">
        <v>30</v>
      </c>
      <c r="K11" s="46"/>
      <c r="L11" s="47"/>
    </row>
    <row r="12" s="4" customFormat="1" ht="36" spans="1:12">
      <c r="A12" s="30" t="s">
        <v>460</v>
      </c>
      <c r="B12" s="36" t="s">
        <v>42</v>
      </c>
      <c r="C12" s="32" t="s">
        <v>485</v>
      </c>
      <c r="D12" s="31" t="s">
        <v>498</v>
      </c>
      <c r="E12" s="31" t="s">
        <v>496</v>
      </c>
      <c r="F12" s="33" t="s">
        <v>53</v>
      </c>
      <c r="G12" s="34">
        <v>14.7</v>
      </c>
      <c r="H12" s="35"/>
      <c r="I12" s="45"/>
      <c r="J12" s="46">
        <v>14.7</v>
      </c>
      <c r="K12" s="46"/>
      <c r="L12" s="47"/>
    </row>
    <row r="13" s="4" customFormat="1" ht="36" spans="1:12">
      <c r="A13" s="30" t="s">
        <v>463</v>
      </c>
      <c r="B13" s="31" t="s">
        <v>61</v>
      </c>
      <c r="C13" s="32" t="s">
        <v>485</v>
      </c>
      <c r="D13" s="31" t="s">
        <v>498</v>
      </c>
      <c r="E13" s="31" t="s">
        <v>496</v>
      </c>
      <c r="F13" s="33" t="s">
        <v>53</v>
      </c>
      <c r="G13" s="34">
        <v>40</v>
      </c>
      <c r="H13" s="35"/>
      <c r="I13" s="45"/>
      <c r="J13" s="46">
        <v>40</v>
      </c>
      <c r="K13" s="46"/>
      <c r="L13" s="47"/>
    </row>
    <row r="14" s="4" customFormat="1" ht="48" customHeight="1" spans="1:12">
      <c r="A14" s="30" t="s">
        <v>466</v>
      </c>
      <c r="B14" s="36" t="s">
        <v>109</v>
      </c>
      <c r="C14" s="32" t="s">
        <v>485</v>
      </c>
      <c r="D14" s="31" t="s">
        <v>498</v>
      </c>
      <c r="E14" s="31" t="s">
        <v>496</v>
      </c>
      <c r="F14" s="33" t="s">
        <v>53</v>
      </c>
      <c r="G14" s="34">
        <v>10</v>
      </c>
      <c r="H14" s="35"/>
      <c r="I14" s="45"/>
      <c r="J14" s="46">
        <v>10</v>
      </c>
      <c r="K14" s="46"/>
      <c r="L14" s="47"/>
    </row>
    <row r="15" s="1" customFormat="1" ht="37" customHeight="1" spans="1:12">
      <c r="A15" s="30" t="s">
        <v>619</v>
      </c>
      <c r="B15" s="37" t="s">
        <v>46</v>
      </c>
      <c r="C15" s="38" t="s">
        <v>363</v>
      </c>
      <c r="D15" s="36" t="s">
        <v>651</v>
      </c>
      <c r="E15" s="39" t="s">
        <v>652</v>
      </c>
      <c r="F15" s="40" t="s">
        <v>53</v>
      </c>
      <c r="G15" s="41">
        <v>438.18364</v>
      </c>
      <c r="H15" s="42"/>
      <c r="I15" s="48"/>
      <c r="J15" s="48">
        <v>438.18364</v>
      </c>
      <c r="K15" s="49"/>
      <c r="L15" s="50"/>
    </row>
  </sheetData>
  <autoFilter ref="A6:L15">
    <extLst/>
  </autoFilter>
  <mergeCells count="16">
    <mergeCell ref="H1:K1"/>
    <mergeCell ref="A2:K2"/>
    <mergeCell ref="G4:K4"/>
    <mergeCell ref="A7:D7"/>
    <mergeCell ref="A4:A6"/>
    <mergeCell ref="B4:B6"/>
    <mergeCell ref="C4:C6"/>
    <mergeCell ref="D4:D6"/>
    <mergeCell ref="E4:E6"/>
    <mergeCell ref="F4:F6"/>
    <mergeCell ref="G5:G6"/>
    <mergeCell ref="H5:H6"/>
    <mergeCell ref="I5:I6"/>
    <mergeCell ref="J5:J6"/>
    <mergeCell ref="K5:K6"/>
    <mergeCell ref="L4:L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2018年12月20日使用各级扶贫资金（不包括上海帮扶）</vt:lpstr>
      <vt:lpstr>Sheet1</vt:lpstr>
      <vt:lpstr>2018年12月21日使用各级扶贫资金（不含上海）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2024-03-27T07:42:54Z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KSORubyTemplateID" linkTarget="0">
    <vt:lpwstr>14</vt:lpwstr>
  </property>
  <property fmtid="{D5CDD505-2E9C-101B-9397-08002B2CF9AE}" pid="4" name="ICV">
    <vt:lpwstr>4C6034AB37BB4ED49EE71B5951476207</vt:lpwstr>
  </property>
</Properties>
</file>