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工业源" sheetId="1" r:id="rId1"/>
  </sheets>
  <definedNames>
    <definedName name="_xlnm._FilterDatabase" localSheetId="0" hidden="1">工业源!$A$4:$AU$24</definedName>
    <definedName name="_xlnm.Print_Titles" localSheetId="0">工业源!$2:$4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L4" authorId="0">
      <text>
        <r>
          <rPr>
            <b/>
            <sz val="9"/>
            <rFont val="宋体"/>
            <charset val="134"/>
          </rPr>
          <t>填报规则：
经度格式111.111111，保留6位有效数字
请勿出现° ′  ″等符号</t>
        </r>
      </text>
    </comment>
    <comment ref="M4" authorId="0">
      <text>
        <r>
          <rPr>
            <b/>
            <sz val="9"/>
            <rFont val="宋体"/>
            <charset val="134"/>
          </rPr>
          <t>填报规则：
纬度格式111.111111，保留6位有效数字
请勿出现° ′  ″等符号</t>
        </r>
      </text>
    </comment>
    <comment ref="N4" authorId="0">
      <text>
        <r>
          <rPr>
            <b/>
            <sz val="9"/>
            <rFont val="宋体"/>
            <charset val="134"/>
          </rPr>
          <t>填报规则：
生产线/工序要求按照1.XX工序；2.XX工艺等名称填写</t>
        </r>
      </text>
    </comment>
    <comment ref="Q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S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V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X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Y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Z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A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E4" authorId="0">
      <text>
        <r>
          <rPr>
            <b/>
            <sz val="9"/>
            <rFont val="宋体"/>
            <charset val="134"/>
          </rPr>
          <t>填报规则：
写明是停产还是轮流停产，若是轮流停产写明批次时间</t>
        </r>
      </text>
    </comment>
    <comment ref="AF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G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H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I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J4" authorId="0">
      <text>
        <r>
          <rPr>
            <b/>
            <sz val="9"/>
            <rFont val="宋体"/>
            <charset val="134"/>
          </rPr>
          <t>填报规则：
写明是停产还是轮流停产，若是轮流停产写明批次时间</t>
        </r>
      </text>
    </comment>
    <comment ref="AK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L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M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N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O4" authorId="0">
      <text>
        <r>
          <rPr>
            <b/>
            <sz val="9"/>
            <rFont val="宋体"/>
            <charset val="134"/>
          </rPr>
          <t>填报规则：
写明是停产还是轮流停产，若是轮流停产写明批次时间</t>
        </r>
      </text>
    </comment>
    <comment ref="AP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Q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R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S4" authorId="0">
      <text>
        <r>
          <rPr>
            <b/>
            <sz val="9"/>
            <rFont val="宋体"/>
            <charset val="134"/>
          </rPr>
          <t>填报规则：
数值型，若无请填写0</t>
        </r>
      </text>
    </comment>
  </commentList>
</comments>
</file>

<file path=xl/sharedStrings.xml><?xml version="1.0" encoding="utf-8"?>
<sst xmlns="http://schemas.openxmlformats.org/spreadsheetml/2006/main" count="493" uniqueCount="227">
  <si>
    <r>
      <rPr>
        <sz val="14"/>
        <color theme="1"/>
        <rFont val="方正仿宋_GBK"/>
        <charset val="134"/>
      </rPr>
      <t>附件</t>
    </r>
    <r>
      <rPr>
        <sz val="14"/>
        <color theme="1"/>
        <rFont val="Times New Roman"/>
        <charset val="134"/>
      </rPr>
      <t>5</t>
    </r>
  </si>
  <si>
    <t>陇川县重污染天气应急减排项目清单
工业源减排清单</t>
  </si>
  <si>
    <t>序号</t>
  </si>
  <si>
    <t>年份*</t>
  </si>
  <si>
    <t>企业名称*</t>
  </si>
  <si>
    <t>所属省份名称*</t>
  </si>
  <si>
    <t>所属城市名称（先选省份）*</t>
  </si>
  <si>
    <t>所属区县名称（先选所属城市）*</t>
  </si>
  <si>
    <t>详细地址*</t>
  </si>
  <si>
    <t>一级行业*</t>
  </si>
  <si>
    <t>行业名称</t>
  </si>
  <si>
    <t>是否纳入环统*</t>
  </si>
  <si>
    <t>法人代表*</t>
  </si>
  <si>
    <t>经度*</t>
  </si>
  <si>
    <t>纬度*</t>
  </si>
  <si>
    <t>生产线/工序*</t>
  </si>
  <si>
    <t>是否为备用设备/工序*</t>
  </si>
  <si>
    <t>主要产品*</t>
  </si>
  <si>
    <t>主要产品产量*</t>
  </si>
  <si>
    <t>产品单位*</t>
  </si>
  <si>
    <t>产能规模*</t>
  </si>
  <si>
    <t>产能规模单位*</t>
  </si>
  <si>
    <t>能源消费类型*</t>
  </si>
  <si>
    <t>能源消耗量*</t>
  </si>
  <si>
    <t>能源消耗量单位*</t>
  </si>
  <si>
    <t>主要污染物排放量（千克/天）_烟粉尘*</t>
  </si>
  <si>
    <t>主要污染物排放量（千克/天）_SO2*</t>
  </si>
  <si>
    <t>主要污染物排放量（千克/天）_NOx*</t>
  </si>
  <si>
    <t>主要污染物排放量（千克/天）_VOCs*</t>
  </si>
  <si>
    <t>燃煤灰分（%）</t>
  </si>
  <si>
    <t>锅炉规模类型</t>
  </si>
  <si>
    <t>污染控制措施*</t>
  </si>
  <si>
    <t>红色预警_停限产措施*</t>
  </si>
  <si>
    <t>红色预警_估算减排量（千克/天）_烟粉尘*</t>
  </si>
  <si>
    <t>红色预警_估算减排量（千克/天）_SO2*</t>
  </si>
  <si>
    <t>红色预警_估算减排量（千克/天）_NOx*</t>
  </si>
  <si>
    <t>红色预警_估算减排量（千克/天）_VOCs*</t>
  </si>
  <si>
    <t>橙色预警_停限产措施*</t>
  </si>
  <si>
    <t>橙色预警_估算减排量（千克/天）_烟粉尘*</t>
  </si>
  <si>
    <t>橙色预警_估算减排量（千克/天）_SO2*</t>
  </si>
  <si>
    <t>橙色预警_估算减排量（千克/天）_NOx*</t>
  </si>
  <si>
    <t>橙色预警_估算减排量（千克/天）_VOCs*</t>
  </si>
  <si>
    <t>黄色预警_停限产措施*</t>
  </si>
  <si>
    <t>黄色预警_估算减排量（千克/天）_烟粉尘*</t>
  </si>
  <si>
    <t>黄色预警_估算减排量（千克/天）_SO2*</t>
  </si>
  <si>
    <t>黄色预警_估算减排量（千克/天）_NOx*</t>
  </si>
  <si>
    <t>黄色预警_估算减排量（千克/天）_VOCs*</t>
  </si>
  <si>
    <t>备注*</t>
  </si>
  <si>
    <t>轮流停产批次</t>
  </si>
  <si>
    <r>
      <rPr>
        <sz val="11"/>
        <color theme="1"/>
        <rFont val="方正仿宋_GBK"/>
        <charset val="134"/>
      </rPr>
      <t>安琪酵母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德宏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有限公司</t>
    </r>
  </si>
  <si>
    <r>
      <rPr>
        <sz val="11"/>
        <color theme="1"/>
        <rFont val="方正仿宋_GBK"/>
        <charset val="134"/>
      </rPr>
      <t>云南省</t>
    </r>
  </si>
  <si>
    <r>
      <rPr>
        <sz val="11"/>
        <color theme="1"/>
        <rFont val="方正仿宋_GBK"/>
        <charset val="134"/>
      </rPr>
      <t>德宏州</t>
    </r>
  </si>
  <si>
    <r>
      <rPr>
        <sz val="11"/>
        <color theme="1"/>
        <rFont val="方正仿宋_GBK"/>
        <charset val="134"/>
      </rPr>
      <t>陇川县</t>
    </r>
  </si>
  <si>
    <r>
      <rPr>
        <sz val="11"/>
        <color theme="1"/>
        <rFont val="方正仿宋_GBK"/>
        <charset val="134"/>
      </rPr>
      <t>景罕镇景塔社区居民委员会景海石化加油站往陇把镇方向</t>
    </r>
    <r>
      <rPr>
        <sz val="11"/>
        <color theme="1"/>
        <rFont val="Times New Roman"/>
        <charset val="134"/>
      </rPr>
      <t>800</t>
    </r>
    <r>
      <rPr>
        <sz val="11"/>
        <color theme="1"/>
        <rFont val="方正仿宋_GBK"/>
        <charset val="134"/>
      </rPr>
      <t>米</t>
    </r>
  </si>
  <si>
    <r>
      <rPr>
        <sz val="11"/>
        <color theme="1"/>
        <rFont val="方正仿宋_GBK"/>
        <charset val="134"/>
      </rPr>
      <t>农副食品加工业</t>
    </r>
  </si>
  <si>
    <r>
      <rPr>
        <sz val="11"/>
        <color theme="1"/>
        <rFont val="方正仿宋_GBK"/>
        <charset val="134"/>
      </rPr>
      <t>其他调味品、发酵制品制造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有机肥料及微生物肥料制造</t>
    </r>
  </si>
  <si>
    <r>
      <rPr>
        <sz val="11"/>
        <color theme="1"/>
        <rFont val="方正仿宋_GBK"/>
        <charset val="134"/>
      </rPr>
      <t>是</t>
    </r>
  </si>
  <si>
    <r>
      <rPr>
        <sz val="11"/>
        <color theme="1"/>
        <rFont val="方正仿宋_GBK"/>
        <charset val="134"/>
      </rPr>
      <t>俞学锋</t>
    </r>
  </si>
  <si>
    <t>97°52′48.43″</t>
  </si>
  <si>
    <t>24°15′41.07″</t>
  </si>
  <si>
    <r>
      <rPr>
        <sz val="11"/>
        <color theme="1"/>
        <rFont val="方正仿宋_GBK"/>
        <charset val="134"/>
      </rPr>
      <t>否</t>
    </r>
  </si>
  <si>
    <r>
      <rPr>
        <sz val="11"/>
        <color theme="1"/>
        <rFont val="方正仿宋_GBK"/>
        <charset val="134"/>
      </rPr>
      <t>有机肥料</t>
    </r>
    <r>
      <rPr>
        <sz val="11"/>
        <color theme="1"/>
        <rFont val="Times New Roman"/>
        <charset val="134"/>
      </rPr>
      <t xml:space="preserve">
</t>
    </r>
  </si>
  <si>
    <t xml:space="preserve">22500
</t>
  </si>
  <si>
    <r>
      <rPr>
        <sz val="11"/>
        <color theme="1"/>
        <rFont val="方正仿宋_GBK"/>
        <charset val="134"/>
      </rPr>
      <t>吨</t>
    </r>
  </si>
  <si>
    <r>
      <rPr>
        <sz val="11"/>
        <color theme="1"/>
        <rFont val="方正仿宋_GBK"/>
        <charset val="134"/>
      </rPr>
      <t>柴油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一般烟煤</t>
    </r>
  </si>
  <si>
    <t>11.5
33417.19</t>
  </si>
  <si>
    <r>
      <rPr>
        <sz val="11"/>
        <color theme="1"/>
        <rFont val="方正仿宋_GBK"/>
        <charset val="134"/>
      </rPr>
      <t>燃煤锅炉</t>
    </r>
  </si>
  <si>
    <r>
      <rPr>
        <sz val="11"/>
        <color theme="1"/>
        <rFont val="方正仿宋_GBK"/>
        <charset val="134"/>
      </rPr>
      <t>石灰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石膏法脱硫工艺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选择性非催化还原法（</t>
    </r>
    <r>
      <rPr>
        <sz val="11"/>
        <color theme="1"/>
        <rFont val="Times New Roman"/>
        <charset val="134"/>
      </rPr>
      <t>SNCR</t>
    </r>
    <r>
      <rPr>
        <sz val="11"/>
        <color theme="1"/>
        <rFont val="方正仿宋_GBK"/>
        <charset val="134"/>
      </rPr>
      <t>）脱硝工艺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除尘工艺</t>
    </r>
  </si>
  <si>
    <r>
      <rPr>
        <sz val="11"/>
        <color theme="1"/>
        <rFont val="方正仿宋_GBK"/>
        <charset val="134"/>
      </rPr>
      <t>停产（废气产生工序），减排</t>
    </r>
    <r>
      <rPr>
        <sz val="11"/>
        <color theme="1"/>
        <rFont val="Times New Roman"/>
        <charset val="134"/>
      </rPr>
      <t>100%</t>
    </r>
  </si>
  <si>
    <r>
      <rPr>
        <sz val="11"/>
        <color theme="1"/>
        <rFont val="方正仿宋_GBK"/>
        <charset val="134"/>
      </rPr>
      <t>产品日产量限产</t>
    </r>
    <r>
      <rPr>
        <sz val="11"/>
        <color theme="1"/>
        <rFont val="Times New Roman"/>
        <charset val="134"/>
      </rPr>
      <t>50%</t>
    </r>
    <r>
      <rPr>
        <sz val="11"/>
        <color theme="1"/>
        <rFont val="方正仿宋_GBK"/>
        <charset val="134"/>
      </rPr>
      <t>，加强厂区洒水降尘频次，减排</t>
    </r>
    <r>
      <rPr>
        <sz val="11"/>
        <color theme="1"/>
        <rFont val="Times New Roman"/>
        <charset val="134"/>
      </rPr>
      <t>50%</t>
    </r>
  </si>
  <si>
    <r>
      <rPr>
        <sz val="11"/>
        <color theme="1"/>
        <rFont val="方正仿宋_GBK"/>
        <charset val="134"/>
      </rPr>
      <t>产品日产量限产</t>
    </r>
    <r>
      <rPr>
        <sz val="11"/>
        <color theme="1"/>
        <rFont val="Times New Roman"/>
        <charset val="134"/>
      </rPr>
      <t>30%</t>
    </r>
    <r>
      <rPr>
        <sz val="11"/>
        <color theme="1"/>
        <rFont val="方正仿宋_GBK"/>
        <charset val="134"/>
      </rPr>
      <t>，加强厂区洒水降尘频次，减排</t>
    </r>
    <r>
      <rPr>
        <sz val="11"/>
        <color theme="1"/>
        <rFont val="Times New Roman"/>
        <charset val="134"/>
      </rPr>
      <t>30%</t>
    </r>
  </si>
  <si>
    <r>
      <rPr>
        <sz val="11"/>
        <color theme="1"/>
        <rFont val="方正仿宋_GBK"/>
        <charset val="134"/>
      </rPr>
      <t>高活性干酵母</t>
    </r>
  </si>
  <si>
    <t>吨</t>
  </si>
  <si>
    <t>柴油
一般烟煤</t>
  </si>
  <si>
    <r>
      <rPr>
        <sz val="11"/>
        <color theme="1"/>
        <rFont val="方正仿宋_GBK"/>
        <charset val="134"/>
      </rPr>
      <t>德宏正信实业股份有限公司</t>
    </r>
  </si>
  <si>
    <r>
      <rPr>
        <sz val="11"/>
        <color theme="1"/>
        <rFont val="方正仿宋_GBK"/>
        <charset val="134"/>
      </rPr>
      <t>章凤镇新城社区居民委员会工业园区</t>
    </r>
  </si>
  <si>
    <r>
      <rPr>
        <sz val="11"/>
        <color theme="1"/>
        <rFont val="方正仿宋_GBK"/>
        <charset val="134"/>
      </rPr>
      <t>纺织业</t>
    </r>
  </si>
  <si>
    <r>
      <rPr>
        <sz val="11"/>
        <color theme="1"/>
        <rFont val="方正仿宋_GBK"/>
        <charset val="134"/>
      </rPr>
      <t>缫丝加工</t>
    </r>
  </si>
  <si>
    <r>
      <rPr>
        <sz val="11"/>
        <color theme="1"/>
        <rFont val="方正仿宋_GBK"/>
        <charset val="134"/>
      </rPr>
      <t>郑山洪</t>
    </r>
  </si>
  <si>
    <t>97°48′2.74″</t>
  </si>
  <si>
    <t>24°10′55.92″</t>
  </si>
  <si>
    <r>
      <rPr>
        <sz val="11"/>
        <color theme="1"/>
        <rFont val="方正仿宋_GBK"/>
        <charset val="134"/>
      </rPr>
      <t>蚕蛹</t>
    </r>
  </si>
  <si>
    <t xml:space="preserve">90
</t>
  </si>
  <si>
    <t xml:space="preserve">540
</t>
  </si>
  <si>
    <r>
      <rPr>
        <sz val="11"/>
        <color theme="1"/>
        <rFont val="方正仿宋_GBK"/>
        <charset val="134"/>
      </rPr>
      <t>生物燃料</t>
    </r>
  </si>
  <si>
    <r>
      <rPr>
        <sz val="11"/>
        <color theme="1"/>
        <rFont val="方正仿宋_GBK"/>
        <charset val="134"/>
      </rPr>
      <t>燃生物质锅炉</t>
    </r>
  </si>
  <si>
    <r>
      <rPr>
        <sz val="11"/>
        <color theme="1"/>
        <rFont val="方正仿宋_GBK"/>
        <charset val="134"/>
      </rPr>
      <t>离心水膜除尘工艺</t>
    </r>
  </si>
  <si>
    <r>
      <rPr>
        <sz val="11"/>
        <color theme="1"/>
        <rFont val="方正仿宋_GBK"/>
        <charset val="134"/>
      </rPr>
      <t>丝绵</t>
    </r>
  </si>
  <si>
    <r>
      <rPr>
        <sz val="11"/>
        <color theme="1"/>
        <rFont val="方正仿宋_GBK"/>
        <charset val="134"/>
      </rPr>
      <t>蚕丝</t>
    </r>
  </si>
  <si>
    <r>
      <rPr>
        <sz val="11"/>
        <color theme="1"/>
        <rFont val="方正仿宋_GBK"/>
        <charset val="134"/>
      </rPr>
      <t>陇川县百信胶带有限公司</t>
    </r>
  </si>
  <si>
    <r>
      <rPr>
        <sz val="11"/>
        <color theme="1"/>
        <rFont val="方正仿宋_GBK"/>
        <charset val="134"/>
      </rPr>
      <t>章凤镇户弄村民委员会工业园区</t>
    </r>
  </si>
  <si>
    <r>
      <rPr>
        <sz val="11"/>
        <color theme="1"/>
        <rFont val="方正仿宋_GBK"/>
        <charset val="134"/>
      </rPr>
      <t>橡胶和塑料制品</t>
    </r>
  </si>
  <si>
    <r>
      <rPr>
        <sz val="11"/>
        <color theme="1"/>
        <rFont val="方正仿宋_GBK"/>
        <charset val="134"/>
      </rPr>
      <t>橡胶板、管、带制造</t>
    </r>
  </si>
  <si>
    <r>
      <rPr>
        <sz val="11"/>
        <color rgb="FFFF0000"/>
        <rFont val="方正仿宋_GBK"/>
        <charset val="134"/>
      </rPr>
      <t>是</t>
    </r>
  </si>
  <si>
    <r>
      <rPr>
        <sz val="11"/>
        <color theme="1"/>
        <rFont val="方正仿宋_GBK"/>
        <charset val="134"/>
      </rPr>
      <t>王浩坤</t>
    </r>
  </si>
  <si>
    <t>97°49′53.46″</t>
  </si>
  <si>
    <t>24°11′35.82″</t>
  </si>
  <si>
    <r>
      <rPr>
        <sz val="11"/>
        <color rgb="FFFF0000"/>
        <rFont val="方正仿宋_GBK"/>
        <charset val="134"/>
      </rPr>
      <t>否</t>
    </r>
  </si>
  <si>
    <r>
      <rPr>
        <sz val="11"/>
        <color theme="1"/>
        <rFont val="方正仿宋_GBK"/>
        <charset val="134"/>
      </rPr>
      <t>橡胶板、管、带</t>
    </r>
  </si>
  <si>
    <r>
      <rPr>
        <sz val="11"/>
        <color theme="1"/>
        <rFont val="方正仿宋_GBK"/>
        <charset val="134"/>
      </rPr>
      <t>汽油、生物燃料</t>
    </r>
  </si>
  <si>
    <r>
      <rPr>
        <sz val="11"/>
        <color theme="1"/>
        <rFont val="Times New Roman"/>
        <charset val="134"/>
      </rPr>
      <t>1.4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662.8</t>
    </r>
  </si>
  <si>
    <r>
      <rPr>
        <sz val="11"/>
        <color theme="1"/>
        <rFont val="方正仿宋_GBK"/>
        <charset val="134"/>
      </rPr>
      <t>陇川县晶准硅业有限责任公司</t>
    </r>
  </si>
  <si>
    <r>
      <rPr>
        <sz val="11"/>
        <color theme="1"/>
        <rFont val="方正仿宋_GBK"/>
        <charset val="134"/>
      </rPr>
      <t>户撒乡腊撒村民委员会大海岛小组</t>
    </r>
  </si>
  <si>
    <r>
      <rPr>
        <sz val="11"/>
        <color theme="1"/>
        <rFont val="方正仿宋_GBK"/>
        <charset val="134"/>
      </rPr>
      <t>常用有色金属冶炼</t>
    </r>
  </si>
  <si>
    <r>
      <rPr>
        <sz val="11"/>
        <color theme="1"/>
        <rFont val="方正仿宋_GBK"/>
        <charset val="134"/>
      </rPr>
      <t>硅冶炼</t>
    </r>
  </si>
  <si>
    <r>
      <rPr>
        <sz val="11"/>
        <color theme="1"/>
        <rFont val="方正仿宋_GBK"/>
        <charset val="134"/>
      </rPr>
      <t>吴桂生</t>
    </r>
  </si>
  <si>
    <t>97°47′28.58″</t>
  </si>
  <si>
    <t>24°24′39.77″</t>
  </si>
  <si>
    <r>
      <rPr>
        <sz val="11"/>
        <color theme="1"/>
        <rFont val="方正仿宋_GBK"/>
        <charset val="134"/>
      </rPr>
      <t>工业硅</t>
    </r>
  </si>
  <si>
    <r>
      <rPr>
        <sz val="11"/>
        <color theme="1"/>
        <rFont val="方正仿宋_GBK"/>
        <charset val="134"/>
      </rPr>
      <t>其他洗煤、石油焦</t>
    </r>
  </si>
  <si>
    <r>
      <rPr>
        <sz val="11"/>
        <color theme="1"/>
        <rFont val="Times New Roman"/>
        <charset val="134"/>
      </rPr>
      <t>4086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4695</t>
    </r>
  </si>
  <si>
    <r>
      <rPr>
        <sz val="11"/>
        <color theme="1"/>
        <rFont val="方正仿宋_GBK"/>
        <charset val="134"/>
      </rPr>
      <t>工业炉窑</t>
    </r>
  </si>
  <si>
    <r>
      <rPr>
        <sz val="11"/>
        <color theme="1"/>
        <rFont val="方正仿宋_GBK"/>
        <charset val="134"/>
      </rPr>
      <t>袋式除尘工艺</t>
    </r>
  </si>
  <si>
    <t>-</t>
  </si>
  <si>
    <r>
      <rPr>
        <sz val="11"/>
        <color theme="1"/>
        <rFont val="方正仿宋_GBK"/>
        <charset val="134"/>
      </rPr>
      <t>陇川县搏鑫硅冶炼厂</t>
    </r>
  </si>
  <si>
    <r>
      <rPr>
        <sz val="11"/>
        <color theme="1"/>
        <rFont val="方正仿宋_GBK"/>
        <charset val="134"/>
      </rPr>
      <t>户撒乡坪山村民委员会坪山村</t>
    </r>
  </si>
  <si>
    <r>
      <rPr>
        <sz val="11"/>
        <color theme="1"/>
        <rFont val="方正仿宋_GBK"/>
        <charset val="134"/>
      </rPr>
      <t>赵映春</t>
    </r>
  </si>
  <si>
    <t>97°46′33.12″</t>
  </si>
  <si>
    <t>24°24′27.01″</t>
  </si>
  <si>
    <r>
      <rPr>
        <sz val="11"/>
        <color theme="1"/>
        <rFont val="Times New Roman"/>
        <charset val="134"/>
      </rPr>
      <t>1739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3130</t>
    </r>
  </si>
  <si>
    <r>
      <rPr>
        <sz val="11"/>
        <color theme="1"/>
        <rFont val="方正仿宋_GBK"/>
        <charset val="134"/>
      </rPr>
      <t>陇川县正丰硅业有限责任公司</t>
    </r>
  </si>
  <si>
    <r>
      <rPr>
        <sz val="11"/>
        <color theme="1"/>
        <rFont val="方正仿宋_GBK"/>
        <charset val="134"/>
      </rPr>
      <t>户撒乡腊撒村民委员会腊撒村帮寺小组</t>
    </r>
  </si>
  <si>
    <r>
      <rPr>
        <sz val="11"/>
        <color theme="1"/>
        <rFont val="方正仿宋_GBK"/>
        <charset val="134"/>
      </rPr>
      <t>聂东方</t>
    </r>
  </si>
  <si>
    <t>97°46′57.15″</t>
  </si>
  <si>
    <t>24°25′16.38″</t>
  </si>
  <si>
    <r>
      <rPr>
        <sz val="11"/>
        <color theme="1"/>
        <rFont val="Times New Roman"/>
        <charset val="134"/>
      </rPr>
      <t>3852.97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4444.317</t>
    </r>
  </si>
  <si>
    <r>
      <rPr>
        <sz val="11"/>
        <rFont val="方正仿宋_GBK"/>
        <charset val="134"/>
      </rPr>
      <t>陇川县中晟硅业有限责任公司</t>
    </r>
  </si>
  <si>
    <r>
      <rPr>
        <sz val="11"/>
        <color theme="1"/>
        <rFont val="方正仿宋_GBK"/>
        <charset val="134"/>
      </rPr>
      <t>章凤镇章凤村民委员会中屯兴（章凤水库旁）</t>
    </r>
  </si>
  <si>
    <r>
      <rPr>
        <sz val="11"/>
        <color theme="1"/>
        <rFont val="方正仿宋_GBK"/>
        <charset val="134"/>
      </rPr>
      <t>钱光斗</t>
    </r>
  </si>
  <si>
    <t>97°48′44.06″</t>
  </si>
  <si>
    <t>24°11′16.8″</t>
  </si>
  <si>
    <r>
      <rPr>
        <sz val="11"/>
        <color theme="1"/>
        <rFont val="Times New Roman"/>
        <charset val="134"/>
      </rPr>
      <t>7429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3439</t>
    </r>
  </si>
  <si>
    <r>
      <rPr>
        <sz val="11"/>
        <color theme="1"/>
        <rFont val="方正仿宋_GBK"/>
        <charset val="134"/>
      </rPr>
      <t>旋风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布袋除尘工艺</t>
    </r>
  </si>
  <si>
    <r>
      <rPr>
        <sz val="11"/>
        <color theme="1"/>
        <rFont val="方正仿宋_GBK"/>
        <charset val="134"/>
      </rPr>
      <t>陇川县雅森特木业有限公司</t>
    </r>
  </si>
  <si>
    <r>
      <rPr>
        <sz val="11"/>
        <color theme="1"/>
        <rFont val="方正仿宋_GBK"/>
        <charset val="134"/>
      </rPr>
      <t>城子镇曼冒村民委员会曼冒村</t>
    </r>
  </si>
  <si>
    <r>
      <rPr>
        <sz val="11"/>
        <color theme="1"/>
        <rFont val="方正仿宋_GBK"/>
        <charset val="134"/>
      </rPr>
      <t>木材加工和木、竹、藤、棕、草制品业</t>
    </r>
  </si>
  <si>
    <r>
      <rPr>
        <sz val="11"/>
        <color theme="1"/>
        <rFont val="方正仿宋_GBK"/>
        <charset val="134"/>
      </rPr>
      <t>纤维板制造、其他专用化学产品制造</t>
    </r>
  </si>
  <si>
    <r>
      <rPr>
        <sz val="11"/>
        <color theme="1"/>
        <rFont val="方正仿宋_GBK"/>
        <charset val="134"/>
      </rPr>
      <t>范旭东</t>
    </r>
  </si>
  <si>
    <t>97°58′28.34″</t>
  </si>
  <si>
    <t>24°22′13.58″</t>
  </si>
  <si>
    <r>
      <rPr>
        <sz val="11"/>
        <color theme="1"/>
        <rFont val="方正仿宋_GBK"/>
        <charset val="134"/>
      </rPr>
      <t>纤维板</t>
    </r>
  </si>
  <si>
    <r>
      <rPr>
        <sz val="11"/>
        <color theme="1"/>
        <rFont val="方正仿宋_GBK"/>
        <charset val="134"/>
      </rPr>
      <t>立方米</t>
    </r>
  </si>
  <si>
    <r>
      <rPr>
        <sz val="11"/>
        <color theme="1"/>
        <rFont val="方正仿宋_GBK"/>
        <charset val="134"/>
      </rPr>
      <t>生物燃料、柴油</t>
    </r>
  </si>
  <si>
    <r>
      <rPr>
        <sz val="11"/>
        <color theme="1"/>
        <rFont val="Times New Roman"/>
        <charset val="134"/>
      </rPr>
      <t>2760.178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 xml:space="preserve">
9</t>
    </r>
  </si>
  <si>
    <r>
      <rPr>
        <sz val="11"/>
        <color theme="1"/>
        <rFont val="方正仿宋_GBK"/>
        <charset val="134"/>
      </rPr>
      <t>多管旋风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离心水膜除尘工艺</t>
    </r>
  </si>
  <si>
    <t>云南省</t>
  </si>
  <si>
    <t>德宏州</t>
  </si>
  <si>
    <t>陇川县</t>
  </si>
  <si>
    <t>是</t>
  </si>
  <si>
    <r>
      <rPr>
        <sz val="11"/>
        <color theme="1"/>
        <rFont val="方正仿宋_GBK"/>
        <charset val="134"/>
      </rPr>
      <t>指接板</t>
    </r>
  </si>
  <si>
    <r>
      <rPr>
        <sz val="11"/>
        <color theme="1"/>
        <rFont val="方正仿宋_GBK"/>
        <charset val="134"/>
      </rPr>
      <t>甲醛类胶黏剂</t>
    </r>
  </si>
  <si>
    <r>
      <rPr>
        <sz val="11"/>
        <color theme="1"/>
        <rFont val="方正仿宋_GBK"/>
        <charset val="134"/>
      </rPr>
      <t>陇川县章凤恒达砖厂</t>
    </r>
  </si>
  <si>
    <r>
      <rPr>
        <sz val="11"/>
        <color theme="1"/>
        <rFont val="方正仿宋_GBK"/>
        <charset val="134"/>
      </rPr>
      <t>章凤镇芒弄村民委员会南兰村小组</t>
    </r>
  </si>
  <si>
    <r>
      <rPr>
        <sz val="11"/>
        <color theme="1"/>
        <rFont val="方正仿宋_GBK"/>
        <charset val="134"/>
      </rPr>
      <t>非金属矿物制品业</t>
    </r>
  </si>
  <si>
    <r>
      <rPr>
        <sz val="11"/>
        <color theme="1"/>
        <rFont val="方正仿宋_GBK"/>
        <charset val="134"/>
      </rPr>
      <t>粘土砖瓦及建筑砌块制造、粘土及其他土砂石开采</t>
    </r>
  </si>
  <si>
    <r>
      <rPr>
        <sz val="11"/>
        <color theme="1"/>
        <rFont val="方正仿宋_GBK"/>
        <charset val="134"/>
      </rPr>
      <t>拜操</t>
    </r>
  </si>
  <si>
    <t>97°46′29.58″</t>
  </si>
  <si>
    <t>24°10′15.04″</t>
  </si>
  <si>
    <r>
      <rPr>
        <sz val="11"/>
        <color theme="1"/>
        <rFont val="方正仿宋_GBK"/>
        <charset val="134"/>
      </rPr>
      <t>砂岩</t>
    </r>
  </si>
  <si>
    <r>
      <rPr>
        <sz val="11"/>
        <color theme="1"/>
        <rFont val="方正仿宋_GBK"/>
        <charset val="134"/>
      </rPr>
      <t>褐煤</t>
    </r>
  </si>
  <si>
    <r>
      <rPr>
        <sz val="11"/>
        <color theme="1"/>
        <rFont val="方正仿宋_GBK"/>
        <charset val="134"/>
      </rPr>
      <t>工业窑炉</t>
    </r>
  </si>
  <si>
    <t>97°49′53.55″</t>
  </si>
  <si>
    <t>24°11′35.91″</t>
  </si>
  <si>
    <r>
      <rPr>
        <sz val="11"/>
        <color theme="1"/>
        <rFont val="方正仿宋_GBK"/>
        <charset val="134"/>
      </rPr>
      <t>烧结砖</t>
    </r>
  </si>
  <si>
    <r>
      <rPr>
        <sz val="11"/>
        <color theme="1"/>
        <rFont val="方正仿宋_GBK"/>
        <charset val="134"/>
      </rPr>
      <t>万块</t>
    </r>
  </si>
  <si>
    <r>
      <rPr>
        <sz val="11"/>
        <color theme="1"/>
        <rFont val="方正仿宋_GBK"/>
        <charset val="134"/>
      </rPr>
      <t>陇川县章凤闽川砖厂</t>
    </r>
  </si>
  <si>
    <r>
      <rPr>
        <sz val="11"/>
        <color theme="1"/>
        <rFont val="方正仿宋_GBK"/>
        <charset val="134"/>
      </rPr>
      <t>章凤镇芒弄村民委员会拉线分场六队象鼻子山</t>
    </r>
  </si>
  <si>
    <r>
      <rPr>
        <sz val="11"/>
        <color theme="1"/>
        <rFont val="方正仿宋_GBK"/>
        <charset val="134"/>
      </rPr>
      <t>陈宝和</t>
    </r>
  </si>
  <si>
    <t>97°46′44.58″</t>
  </si>
  <si>
    <t>24°10′42.31″</t>
  </si>
  <si>
    <t>否</t>
  </si>
  <si>
    <r>
      <rPr>
        <sz val="11"/>
        <color theme="1"/>
        <rFont val="方正仿宋_GBK"/>
        <charset val="134"/>
      </rPr>
      <t>陇川县章凤振川砖厂</t>
    </r>
  </si>
  <si>
    <r>
      <rPr>
        <sz val="11"/>
        <color theme="1"/>
        <rFont val="方正仿宋_GBK"/>
        <charset val="134"/>
      </rPr>
      <t>章凤镇芒弄村民委员会芒弄村大路旁</t>
    </r>
  </si>
  <si>
    <r>
      <rPr>
        <sz val="11"/>
        <color theme="1"/>
        <rFont val="方正仿宋_GBK"/>
        <charset val="134"/>
      </rPr>
      <t>黄钦佑</t>
    </r>
  </si>
  <si>
    <t>97°44′11.72″</t>
  </si>
  <si>
    <t>24°11′54.89″</t>
  </si>
  <si>
    <t>24°11′35.95″</t>
  </si>
  <si>
    <r>
      <rPr>
        <sz val="9"/>
        <color rgb="FF000000"/>
        <rFont val="方正仿宋_GBK"/>
        <charset val="134"/>
      </rPr>
      <t>高岭土</t>
    </r>
  </si>
  <si>
    <t>24°11′35.96″</t>
  </si>
  <si>
    <r>
      <rPr>
        <sz val="9"/>
        <color rgb="FF000000"/>
        <rFont val="方正仿宋_GBK"/>
        <charset val="134"/>
      </rPr>
      <t>砂岩</t>
    </r>
  </si>
  <si>
    <r>
      <rPr>
        <sz val="11"/>
        <color theme="1"/>
        <rFont val="方正仿宋_GBK"/>
        <charset val="134"/>
      </rPr>
      <t>陇川县章凤镇崩仁山采石场</t>
    </r>
  </si>
  <si>
    <r>
      <rPr>
        <sz val="11"/>
        <color theme="1"/>
        <rFont val="方正仿宋_GBK"/>
        <charset val="134"/>
      </rPr>
      <t>章凤镇户弄村民委员会户弄村委会</t>
    </r>
  </si>
  <si>
    <r>
      <rPr>
        <sz val="11"/>
        <color theme="1"/>
        <rFont val="方正仿宋_GBK"/>
        <charset val="134"/>
      </rPr>
      <t>非金属矿采选业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非</t>
    </r>
  </si>
  <si>
    <r>
      <rPr>
        <sz val="11"/>
        <color theme="1"/>
        <rFont val="方正仿宋_GBK"/>
        <charset val="134"/>
      </rPr>
      <t>粘土及其他土砂石开采</t>
    </r>
  </si>
  <si>
    <r>
      <rPr>
        <sz val="11"/>
        <color theme="1"/>
        <rFont val="方正仿宋_GBK"/>
        <charset val="134"/>
      </rPr>
      <t>周俊昌</t>
    </r>
  </si>
  <si>
    <t>97°48′15.16″</t>
  </si>
  <si>
    <t>24°11′42″</t>
  </si>
  <si>
    <r>
      <rPr>
        <sz val="11"/>
        <color theme="1"/>
        <rFont val="方正仿宋_GBK"/>
        <charset val="134"/>
      </rPr>
      <t>柴油</t>
    </r>
  </si>
  <si>
    <t>_</t>
  </si>
  <si>
    <r>
      <rPr>
        <sz val="11"/>
        <color theme="1"/>
        <rFont val="方正仿宋_GBK"/>
        <charset val="134"/>
      </rPr>
      <t>云南德宏英茂糖业有限公司景罕糖厂</t>
    </r>
  </si>
  <si>
    <r>
      <rPr>
        <sz val="11"/>
        <color theme="1"/>
        <rFont val="方正仿宋_GBK"/>
        <charset val="134"/>
      </rPr>
      <t>景罕镇景塔社区章景路景糖家园对面</t>
    </r>
  </si>
  <si>
    <r>
      <rPr>
        <sz val="11"/>
        <color theme="1"/>
        <rFont val="方正仿宋_GBK"/>
        <charset val="134"/>
      </rPr>
      <t>制糖业</t>
    </r>
  </si>
  <si>
    <r>
      <rPr>
        <sz val="11"/>
        <color theme="1"/>
        <rFont val="方正仿宋_GBK"/>
        <charset val="134"/>
      </rPr>
      <t>杨荣龙</t>
    </r>
  </si>
  <si>
    <t>97°52′51.62″</t>
  </si>
  <si>
    <t>24°15′14.35″</t>
  </si>
  <si>
    <r>
      <rPr>
        <sz val="11"/>
        <color theme="1"/>
        <rFont val="方正仿宋_GBK"/>
        <charset val="134"/>
      </rPr>
      <t>白砂糖</t>
    </r>
  </si>
  <si>
    <r>
      <rPr>
        <sz val="11"/>
        <color theme="1"/>
        <rFont val="方正仿宋_GBK"/>
        <charset val="134"/>
      </rPr>
      <t>加强环保设备运维，确保达标排放</t>
    </r>
  </si>
  <si>
    <r>
      <rPr>
        <sz val="11"/>
        <color theme="1"/>
        <rFont val="方正仿宋_GBK"/>
        <charset val="134"/>
      </rPr>
      <t>糖厂属于民生行业，暂不限产停产</t>
    </r>
  </si>
  <si>
    <r>
      <rPr>
        <sz val="11"/>
        <color theme="1"/>
        <rFont val="方正仿宋_GBK"/>
        <charset val="134"/>
      </rPr>
      <t>云南省陇川糖厂</t>
    </r>
  </si>
  <si>
    <r>
      <rPr>
        <sz val="11"/>
        <color theme="1"/>
        <rFont val="方正仿宋_GBK"/>
        <charset val="134"/>
      </rPr>
      <t>陇把镇陇把社区居民委员会糖厂小区</t>
    </r>
  </si>
  <si>
    <r>
      <rPr>
        <sz val="11"/>
        <color theme="1"/>
        <rFont val="方正仿宋_GBK"/>
        <charset val="134"/>
      </rPr>
      <t>张云环</t>
    </r>
  </si>
  <si>
    <t>97°49′56.87″</t>
  </si>
  <si>
    <t>24°17′7.98″</t>
  </si>
  <si>
    <r>
      <rPr>
        <sz val="11"/>
        <color rgb="FFFF0000"/>
        <rFont val="方正仿宋_GBK"/>
        <charset val="134"/>
      </rPr>
      <t>云南省陇川县章凤制药厂</t>
    </r>
  </si>
  <si>
    <r>
      <rPr>
        <sz val="11"/>
        <color rgb="FFFF0000"/>
        <rFont val="方正仿宋_GBK"/>
        <charset val="134"/>
      </rPr>
      <t>云南省</t>
    </r>
  </si>
  <si>
    <r>
      <rPr>
        <sz val="11"/>
        <color rgb="FFFF0000"/>
        <rFont val="方正仿宋_GBK"/>
        <charset val="134"/>
      </rPr>
      <t>德宏州</t>
    </r>
  </si>
  <si>
    <r>
      <rPr>
        <sz val="11"/>
        <color rgb="FFFF0000"/>
        <rFont val="方正仿宋_GBK"/>
        <charset val="134"/>
      </rPr>
      <t>陇川县</t>
    </r>
  </si>
  <si>
    <r>
      <rPr>
        <sz val="11"/>
        <color rgb="FFFF0000"/>
        <rFont val="方正仿宋_GBK"/>
        <charset val="134"/>
      </rPr>
      <t>章凤镇芒弄村民委员会广山村</t>
    </r>
  </si>
  <si>
    <r>
      <rPr>
        <sz val="11"/>
        <color rgb="FFFF0000"/>
        <rFont val="方正仿宋_GBK"/>
        <charset val="134"/>
      </rPr>
      <t>医药制造业</t>
    </r>
  </si>
  <si>
    <r>
      <rPr>
        <sz val="11"/>
        <color rgb="FFFF0000"/>
        <rFont val="方正仿宋_GBK"/>
        <charset val="134"/>
      </rPr>
      <t>化学药品制剂制造、中药饮片加工</t>
    </r>
  </si>
  <si>
    <r>
      <rPr>
        <sz val="11"/>
        <color rgb="FFFF0000"/>
        <rFont val="方正仿宋_GBK"/>
        <charset val="134"/>
      </rPr>
      <t>赵勇</t>
    </r>
  </si>
  <si>
    <t>97°48′0.29″</t>
  </si>
  <si>
    <t>24°10′6.28″</t>
  </si>
  <si>
    <r>
      <rPr>
        <sz val="11"/>
        <color theme="1"/>
        <rFont val="方正仿宋_GBK"/>
        <charset val="134"/>
      </rPr>
      <t>化学药品制剂</t>
    </r>
  </si>
  <si>
    <r>
      <rPr>
        <sz val="11"/>
        <color theme="1"/>
        <rFont val="方正仿宋_GBK"/>
        <charset val="134"/>
      </rPr>
      <t>一般烟煤</t>
    </r>
  </si>
  <si>
    <r>
      <rPr>
        <sz val="11"/>
        <color theme="1"/>
        <rFont val="方正仿宋_GBK"/>
        <charset val="134"/>
      </rPr>
      <t>石灰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石膏法脱硫工艺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多管旋风除尘工艺</t>
    </r>
  </si>
  <si>
    <r>
      <rPr>
        <sz val="11"/>
        <color theme="1"/>
        <rFont val="方正仿宋_GBK"/>
        <charset val="134"/>
      </rPr>
      <t>中药饮片</t>
    </r>
  </si>
  <si>
    <r>
      <rPr>
        <sz val="11"/>
        <color theme="1"/>
        <rFont val="方正仿宋_GBK"/>
        <charset val="134"/>
      </rPr>
      <t>陇川湘新混凝土有限公司</t>
    </r>
  </si>
  <si>
    <r>
      <rPr>
        <sz val="11"/>
        <color theme="1"/>
        <rFont val="方正仿宋_GBK"/>
        <charset val="134"/>
      </rPr>
      <t>章凤镇象鼻子山</t>
    </r>
  </si>
  <si>
    <r>
      <rPr>
        <sz val="11"/>
        <color theme="1"/>
        <rFont val="方正仿宋_GBK"/>
        <charset val="134"/>
      </rPr>
      <t>水泥制品制造</t>
    </r>
  </si>
  <si>
    <r>
      <rPr>
        <sz val="11"/>
        <color theme="1"/>
        <rFont val="方正仿宋_GBK"/>
        <charset val="134"/>
      </rPr>
      <t>王柯</t>
    </r>
  </si>
  <si>
    <t>97°46′49″</t>
  </si>
  <si>
    <t>24°10′22″</t>
  </si>
  <si>
    <r>
      <rPr>
        <sz val="11"/>
        <color theme="1"/>
        <rFont val="方正仿宋_GBK"/>
        <charset val="134"/>
      </rPr>
      <t>商品混凝土</t>
    </r>
  </si>
  <si>
    <r>
      <rPr>
        <sz val="11"/>
        <color theme="1"/>
        <rFont val="方正仿宋_GBK"/>
        <charset val="134"/>
      </rPr>
      <t>用电</t>
    </r>
  </si>
  <si>
    <r>
      <rPr>
        <sz val="11"/>
        <color theme="1"/>
        <rFont val="方正仿宋_GBK"/>
        <charset val="134"/>
      </rPr>
      <t>万千瓦时</t>
    </r>
  </si>
  <si>
    <r>
      <rPr>
        <sz val="11"/>
        <color theme="1"/>
        <rFont val="方正仿宋_GBK"/>
        <charset val="134"/>
      </rPr>
      <t>电袋除尘法</t>
    </r>
  </si>
</sst>
</file>

<file path=xl/styles.xml><?xml version="1.0" encoding="utf-8"?>
<styleSheet xmlns="http://schemas.openxmlformats.org/spreadsheetml/2006/main">
  <numFmts count="8">
    <numFmt numFmtId="176" formatCode="0.000_);[Red]\(0.000\)"/>
    <numFmt numFmtId="177" formatCode="0.0000_);[Red]\(0.0000\)"/>
    <numFmt numFmtId="178" formatCode="0.00_);[Red]\(0.00\)"/>
    <numFmt numFmtId="179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等线"/>
      <charset val="134"/>
      <scheme val="minor"/>
    </font>
    <font>
      <sz val="11"/>
      <color theme="1"/>
      <name val="方正楷体_GBK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20"/>
      <color theme="1"/>
      <name val="方正小标宋_GBK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9"/>
      <color rgb="FF000000"/>
      <name val="Times New Roman"/>
      <charset val="134"/>
    </font>
    <font>
      <b/>
      <sz val="11"/>
      <color theme="1"/>
      <name val="方正楷体_GBK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4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rgb="FFFF0000"/>
      <name val="方正仿宋_GBK"/>
      <charset val="134"/>
    </font>
    <font>
      <sz val="11"/>
      <name val="方正仿宋_GBK"/>
      <charset val="134"/>
    </font>
    <font>
      <sz val="9"/>
      <color rgb="FF000000"/>
      <name val="方正仿宋_GBK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5" fillId="2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8" fillId="18" borderId="15" applyNumberFormat="0" applyAlignment="0" applyProtection="0">
      <alignment vertical="center"/>
    </xf>
    <xf numFmtId="0" fontId="11" fillId="10" borderId="9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/>
    <xf numFmtId="0" fontId="10" fillId="3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</cellStyleXfs>
  <cellXfs count="5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9" fontId="3" fillId="0" borderId="0" xfId="0" applyNumberFormat="1" applyFont="1" applyFill="1" applyAlignment="1">
      <alignment horizontal="left" vertical="center" wrapText="1"/>
    </xf>
    <xf numFmtId="179" fontId="4" fillId="0" borderId="0" xfId="0" applyNumberFormat="1" applyFont="1" applyFill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179" fontId="2" fillId="0" borderId="4" xfId="0" applyNumberFormat="1" applyFont="1" applyFill="1" applyBorder="1" applyAlignment="1">
      <alignment horizontal="center" vertical="center" wrapText="1"/>
    </xf>
    <xf numFmtId="179" fontId="2" fillId="0" borderId="5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9" fontId="2" fillId="0" borderId="6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1" fillId="3" borderId="2" xfId="0" applyNumberFormat="1" applyFont="1" applyFill="1" applyBorder="1" applyAlignment="1">
      <alignment horizontal="center" vertical="center" wrapText="1"/>
    </xf>
    <xf numFmtId="177" fontId="8" fillId="3" borderId="2" xfId="0" applyNumberFormat="1" applyFont="1" applyFill="1" applyBorder="1" applyAlignment="1">
      <alignment horizontal="center" vertical="center" wrapText="1"/>
    </xf>
    <xf numFmtId="177" fontId="1" fillId="4" borderId="2" xfId="0" applyNumberFormat="1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1" fillId="5" borderId="2" xfId="0" applyNumberFormat="1" applyFont="1" applyFill="1" applyBorder="1" applyAlignment="1">
      <alignment horizontal="center" vertical="center" wrapText="1"/>
    </xf>
    <xf numFmtId="177" fontId="8" fillId="5" borderId="2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51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_Sheet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31"/>
  <sheetViews>
    <sheetView tabSelected="1" topLeftCell="T1" workbookViewId="0">
      <pane ySplit="4" topLeftCell="A5" activePane="bottomLeft" state="frozen"/>
      <selection/>
      <selection pane="bottomLeft" activeCell="A2" sqref="A2:AU3"/>
    </sheetView>
  </sheetViews>
  <sheetFormatPr defaultColWidth="8.66666666666667" defaultRowHeight="15"/>
  <cols>
    <col min="1" max="1" width="5.325" style="3" customWidth="1"/>
    <col min="2" max="2" width="8.36666666666667" style="3" customWidth="1"/>
    <col min="3" max="3" width="13.5833333333333" style="4" customWidth="1"/>
    <col min="4" max="6" width="8.66666666666667" style="2"/>
    <col min="7" max="7" width="16.8833333333333" style="2" customWidth="1"/>
    <col min="8" max="8" width="8.66666666666667" style="5"/>
    <col min="9" max="9" width="14.8833333333333" style="5" customWidth="1"/>
    <col min="10" max="11" width="8.66666666666667" style="2"/>
    <col min="12" max="13" width="15.5333333333333" style="2" customWidth="1"/>
    <col min="14" max="14" width="7.10833333333333" style="3" customWidth="1"/>
    <col min="15" max="16" width="8.66666666666667" style="2"/>
    <col min="17" max="17" width="10.975" style="6" customWidth="1"/>
    <col min="18" max="18" width="5.21666666666667" style="6" customWidth="1"/>
    <col min="19" max="19" width="10.65" style="6" customWidth="1"/>
    <col min="20" max="21" width="8.66666666666667" style="6"/>
    <col min="22" max="22" width="11.6666666666667" style="6" customWidth="1"/>
    <col min="23" max="23" width="8.66666666666667" style="2"/>
    <col min="24" max="24" width="10.775" style="2" customWidth="1"/>
    <col min="25" max="25" width="11.4416666666667" style="2" customWidth="1"/>
    <col min="26" max="26" width="12.775" style="2" customWidth="1"/>
    <col min="27" max="27" width="10.4416666666667" style="2" customWidth="1"/>
    <col min="28" max="28" width="7.88333333333333" style="2" customWidth="1"/>
    <col min="29" max="29" width="7" style="2" customWidth="1"/>
    <col min="30" max="30" width="17.7166666666667" style="2" customWidth="1"/>
    <col min="31" max="31" width="24" style="2" customWidth="1"/>
    <col min="32" max="32" width="11.4416666666667" style="2" customWidth="1"/>
    <col min="33" max="33" width="10.3333333333333" style="2" customWidth="1"/>
    <col min="34" max="34" width="11.4416666666667" style="2" customWidth="1"/>
    <col min="35" max="35" width="9.33333333333333" style="2" customWidth="1"/>
    <col min="36" max="36" width="26.6666666666667" style="2" customWidth="1"/>
    <col min="37" max="40" width="10.775" style="2" customWidth="1"/>
    <col min="41" max="41" width="24.3333333333333" style="2" customWidth="1"/>
    <col min="42" max="45" width="11.6666666666667" style="2" customWidth="1"/>
    <col min="46" max="46" width="15.65" style="2" customWidth="1"/>
    <col min="47" max="47" width="8.66666666666667" style="2"/>
    <col min="48" max="16384" width="8.66666666666667" style="7"/>
  </cols>
  <sheetData>
    <row r="1" ht="22" customHeight="1" spans="1:3">
      <c r="A1" s="8" t="s">
        <v>0</v>
      </c>
      <c r="B1" s="8"/>
      <c r="C1" s="8"/>
    </row>
    <row r="2" ht="45" customHeight="1" spans="1:4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ht="45" customHeight="1" spans="1:47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="1" customFormat="1" ht="94.05" customHeight="1" spans="1:47">
      <c r="A4" s="11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3" t="s">
        <v>8</v>
      </c>
      <c r="H4" s="14" t="s">
        <v>9</v>
      </c>
      <c r="I4" s="14" t="s">
        <v>10</v>
      </c>
      <c r="J4" s="29" t="s">
        <v>11</v>
      </c>
      <c r="K4" s="12" t="s">
        <v>12</v>
      </c>
      <c r="L4" s="12" t="s">
        <v>13</v>
      </c>
      <c r="M4" s="12" t="s">
        <v>14</v>
      </c>
      <c r="N4" s="11" t="s">
        <v>15</v>
      </c>
      <c r="O4" s="12" t="s">
        <v>16</v>
      </c>
      <c r="P4" s="12" t="s">
        <v>17</v>
      </c>
      <c r="Q4" s="37" t="s">
        <v>18</v>
      </c>
      <c r="R4" s="37" t="s">
        <v>19</v>
      </c>
      <c r="S4" s="37" t="s">
        <v>20</v>
      </c>
      <c r="T4" s="37" t="s">
        <v>21</v>
      </c>
      <c r="U4" s="37" t="s">
        <v>22</v>
      </c>
      <c r="V4" s="37" t="s">
        <v>23</v>
      </c>
      <c r="W4" s="12" t="s">
        <v>24</v>
      </c>
      <c r="X4" s="12" t="s">
        <v>25</v>
      </c>
      <c r="Y4" s="12" t="s">
        <v>26</v>
      </c>
      <c r="Z4" s="12" t="s">
        <v>27</v>
      </c>
      <c r="AA4" s="43" t="s">
        <v>28</v>
      </c>
      <c r="AB4" s="12" t="s">
        <v>29</v>
      </c>
      <c r="AC4" s="12" t="s">
        <v>30</v>
      </c>
      <c r="AD4" s="12" t="s">
        <v>31</v>
      </c>
      <c r="AE4" s="44" t="s">
        <v>32</v>
      </c>
      <c r="AF4" s="44" t="s">
        <v>33</v>
      </c>
      <c r="AG4" s="44" t="s">
        <v>34</v>
      </c>
      <c r="AH4" s="44" t="s">
        <v>35</v>
      </c>
      <c r="AI4" s="45" t="s">
        <v>36</v>
      </c>
      <c r="AJ4" s="46" t="s">
        <v>37</v>
      </c>
      <c r="AK4" s="46" t="s">
        <v>38</v>
      </c>
      <c r="AL4" s="46" t="s">
        <v>39</v>
      </c>
      <c r="AM4" s="46" t="s">
        <v>40</v>
      </c>
      <c r="AN4" s="47" t="s">
        <v>41</v>
      </c>
      <c r="AO4" s="48" t="s">
        <v>42</v>
      </c>
      <c r="AP4" s="48" t="s">
        <v>43</v>
      </c>
      <c r="AQ4" s="48" t="s">
        <v>44</v>
      </c>
      <c r="AR4" s="48" t="s">
        <v>45</v>
      </c>
      <c r="AS4" s="49" t="s">
        <v>46</v>
      </c>
      <c r="AT4" s="12" t="s">
        <v>47</v>
      </c>
      <c r="AU4" s="12" t="s">
        <v>48</v>
      </c>
    </row>
    <row r="5" s="2" customFormat="1" ht="27" customHeight="1" spans="1:47">
      <c r="A5" s="15">
        <v>1</v>
      </c>
      <c r="B5" s="15">
        <v>2020</v>
      </c>
      <c r="C5" s="16" t="s">
        <v>49</v>
      </c>
      <c r="D5" s="15" t="s">
        <v>50</v>
      </c>
      <c r="E5" s="15" t="s">
        <v>51</v>
      </c>
      <c r="F5" s="15" t="s">
        <v>52</v>
      </c>
      <c r="G5" s="15" t="s">
        <v>53</v>
      </c>
      <c r="H5" s="15" t="s">
        <v>54</v>
      </c>
      <c r="I5" s="15" t="s">
        <v>55</v>
      </c>
      <c r="J5" s="15" t="s">
        <v>56</v>
      </c>
      <c r="K5" s="15" t="s">
        <v>57</v>
      </c>
      <c r="L5" s="15" t="s">
        <v>58</v>
      </c>
      <c r="M5" s="15" t="s">
        <v>59</v>
      </c>
      <c r="N5" s="15">
        <v>2</v>
      </c>
      <c r="O5" s="15" t="s">
        <v>60</v>
      </c>
      <c r="P5" s="21" t="s">
        <v>61</v>
      </c>
      <c r="Q5" s="21" t="s">
        <v>62</v>
      </c>
      <c r="R5" s="21" t="s">
        <v>63</v>
      </c>
      <c r="S5" s="15">
        <v>23500</v>
      </c>
      <c r="T5" s="15" t="s">
        <v>63</v>
      </c>
      <c r="U5" s="15" t="s">
        <v>64</v>
      </c>
      <c r="V5" s="15" t="s">
        <v>65</v>
      </c>
      <c r="W5" s="15" t="s">
        <v>63</v>
      </c>
      <c r="X5" s="15">
        <v>329.44</v>
      </c>
      <c r="Y5" s="15">
        <v>246.03</v>
      </c>
      <c r="Z5" s="15">
        <v>170.59</v>
      </c>
      <c r="AA5" s="15">
        <v>3.61</v>
      </c>
      <c r="AB5" s="15">
        <v>25.3</v>
      </c>
      <c r="AC5" s="15" t="s">
        <v>66</v>
      </c>
      <c r="AD5" s="15" t="s">
        <v>67</v>
      </c>
      <c r="AE5" s="15" t="s">
        <v>68</v>
      </c>
      <c r="AF5" s="15">
        <f>X5</f>
        <v>329.44</v>
      </c>
      <c r="AG5" s="15">
        <f>Y5</f>
        <v>246.03</v>
      </c>
      <c r="AH5" s="15">
        <f>Z5</f>
        <v>170.59</v>
      </c>
      <c r="AI5" s="15">
        <f>AA5</f>
        <v>3.61</v>
      </c>
      <c r="AJ5" s="15" t="s">
        <v>69</v>
      </c>
      <c r="AK5" s="15">
        <f>X5/2</f>
        <v>164.72</v>
      </c>
      <c r="AL5" s="15">
        <f>Y5/2</f>
        <v>123.015</v>
      </c>
      <c r="AM5" s="15">
        <f>Z5/2</f>
        <v>85.295</v>
      </c>
      <c r="AN5" s="15">
        <f>AA5/2</f>
        <v>1.805</v>
      </c>
      <c r="AO5" s="15" t="s">
        <v>70</v>
      </c>
      <c r="AP5" s="15">
        <f>AF5*0.3</f>
        <v>98.832</v>
      </c>
      <c r="AQ5" s="15">
        <f>AG5*0.3</f>
        <v>73.809</v>
      </c>
      <c r="AR5" s="15">
        <f>AH5*0.3</f>
        <v>51.177</v>
      </c>
      <c r="AS5" s="15">
        <f>AI5*0.3</f>
        <v>1.083</v>
      </c>
      <c r="AT5" s="15"/>
      <c r="AU5" s="15"/>
    </row>
    <row r="6" s="2" customFormat="1" ht="27" customHeight="1" spans="1:47">
      <c r="A6" s="17"/>
      <c r="B6" s="17"/>
      <c r="C6" s="1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21" t="s">
        <v>71</v>
      </c>
      <c r="Q6" s="21">
        <v>25500</v>
      </c>
      <c r="R6" s="21" t="s">
        <v>63</v>
      </c>
      <c r="S6" s="17"/>
      <c r="T6" s="17" t="s">
        <v>72</v>
      </c>
      <c r="U6" s="17" t="s">
        <v>73</v>
      </c>
      <c r="V6" s="17" t="s">
        <v>65</v>
      </c>
      <c r="W6" s="17" t="s">
        <v>72</v>
      </c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="2" customFormat="1" ht="27" customHeight="1" spans="1:47">
      <c r="A7" s="19">
        <v>2</v>
      </c>
      <c r="B7" s="19">
        <v>2020</v>
      </c>
      <c r="C7" s="20" t="s">
        <v>74</v>
      </c>
      <c r="D7" s="19" t="s">
        <v>50</v>
      </c>
      <c r="E7" s="19" t="s">
        <v>51</v>
      </c>
      <c r="F7" s="19" t="s">
        <v>52</v>
      </c>
      <c r="G7" s="19" t="s">
        <v>75</v>
      </c>
      <c r="H7" s="19" t="s">
        <v>76</v>
      </c>
      <c r="I7" s="19" t="s">
        <v>77</v>
      </c>
      <c r="J7" s="19" t="s">
        <v>56</v>
      </c>
      <c r="K7" s="19" t="s">
        <v>78</v>
      </c>
      <c r="L7" s="19" t="s">
        <v>79</v>
      </c>
      <c r="M7" s="19" t="s">
        <v>80</v>
      </c>
      <c r="N7" s="19">
        <v>3</v>
      </c>
      <c r="O7" s="19" t="s">
        <v>60</v>
      </c>
      <c r="P7" s="21" t="s">
        <v>81</v>
      </c>
      <c r="Q7" s="21" t="s">
        <v>82</v>
      </c>
      <c r="R7" s="21" t="s">
        <v>63</v>
      </c>
      <c r="S7" s="17" t="s">
        <v>83</v>
      </c>
      <c r="T7" s="17" t="s">
        <v>63</v>
      </c>
      <c r="U7" s="19" t="s">
        <v>84</v>
      </c>
      <c r="V7" s="19">
        <v>2100</v>
      </c>
      <c r="W7" s="19" t="s">
        <v>63</v>
      </c>
      <c r="X7" s="19">
        <v>0.66</v>
      </c>
      <c r="Y7" s="19">
        <v>5.15</v>
      </c>
      <c r="Z7" s="19">
        <v>10.3</v>
      </c>
      <c r="AA7" s="19">
        <v>0.19</v>
      </c>
      <c r="AB7" s="19">
        <v>0.71</v>
      </c>
      <c r="AC7" s="19" t="s">
        <v>85</v>
      </c>
      <c r="AD7" s="19" t="s">
        <v>86</v>
      </c>
      <c r="AE7" s="19" t="s">
        <v>68</v>
      </c>
      <c r="AF7" s="19">
        <f>X7</f>
        <v>0.66</v>
      </c>
      <c r="AG7" s="19">
        <f>Y7</f>
        <v>5.15</v>
      </c>
      <c r="AH7" s="19">
        <f>Z7</f>
        <v>10.3</v>
      </c>
      <c r="AI7" s="19">
        <f>AA7</f>
        <v>0.19</v>
      </c>
      <c r="AJ7" s="19" t="s">
        <v>69</v>
      </c>
      <c r="AK7" s="19">
        <f>X7/2</f>
        <v>0.33</v>
      </c>
      <c r="AL7" s="19">
        <f>Y7/2</f>
        <v>2.575</v>
      </c>
      <c r="AM7" s="19">
        <f>Z7/2</f>
        <v>5.15</v>
      </c>
      <c r="AN7" s="19">
        <f>AA7/2</f>
        <v>0.095</v>
      </c>
      <c r="AO7" s="19" t="s">
        <v>70</v>
      </c>
      <c r="AP7" s="19">
        <f>AF7*0.3</f>
        <v>0.198</v>
      </c>
      <c r="AQ7" s="19">
        <f>AG7*0.3</f>
        <v>1.545</v>
      </c>
      <c r="AR7" s="19">
        <f>AH7*0.3</f>
        <v>3.09</v>
      </c>
      <c r="AS7" s="19">
        <f>AI7*0.3</f>
        <v>0.057</v>
      </c>
      <c r="AT7" s="19"/>
      <c r="AU7" s="19"/>
    </row>
    <row r="8" s="2" customFormat="1" ht="27" customHeight="1" spans="1:47">
      <c r="A8" s="19"/>
      <c r="B8" s="19"/>
      <c r="C8" s="20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1" t="s">
        <v>87</v>
      </c>
      <c r="Q8" s="21">
        <v>19.5</v>
      </c>
      <c r="R8" s="21" t="s">
        <v>63</v>
      </c>
      <c r="S8" s="17">
        <v>117</v>
      </c>
      <c r="T8" s="17" t="s">
        <v>63</v>
      </c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</row>
    <row r="9" s="2" customFormat="1" ht="27" customHeight="1" spans="1:47">
      <c r="A9" s="17"/>
      <c r="B9" s="17"/>
      <c r="C9" s="18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21" t="s">
        <v>88</v>
      </c>
      <c r="Q9" s="21">
        <v>150</v>
      </c>
      <c r="R9" s="21" t="s">
        <v>63</v>
      </c>
      <c r="S9" s="17">
        <v>900</v>
      </c>
      <c r="T9" s="17" t="s">
        <v>63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="2" customFormat="1" ht="27" customHeight="1" spans="1:47">
      <c r="A10" s="21">
        <v>3</v>
      </c>
      <c r="B10" s="22">
        <v>2020</v>
      </c>
      <c r="C10" s="23" t="s">
        <v>89</v>
      </c>
      <c r="D10" s="21" t="s">
        <v>50</v>
      </c>
      <c r="E10" s="21" t="s">
        <v>51</v>
      </c>
      <c r="F10" s="21" t="s">
        <v>52</v>
      </c>
      <c r="G10" s="21" t="s">
        <v>90</v>
      </c>
      <c r="H10" s="21" t="s">
        <v>91</v>
      </c>
      <c r="I10" s="21" t="s">
        <v>92</v>
      </c>
      <c r="J10" s="30" t="s">
        <v>93</v>
      </c>
      <c r="K10" s="21" t="s">
        <v>94</v>
      </c>
      <c r="L10" s="21" t="s">
        <v>95</v>
      </c>
      <c r="M10" s="21" t="s">
        <v>96</v>
      </c>
      <c r="N10" s="22">
        <v>1</v>
      </c>
      <c r="O10" s="28" t="s">
        <v>97</v>
      </c>
      <c r="P10" s="31" t="s">
        <v>98</v>
      </c>
      <c r="Q10" s="38">
        <v>1500</v>
      </c>
      <c r="R10" s="38" t="s">
        <v>63</v>
      </c>
      <c r="S10" s="38">
        <v>3600</v>
      </c>
      <c r="T10" s="38" t="s">
        <v>63</v>
      </c>
      <c r="U10" s="38" t="s">
        <v>99</v>
      </c>
      <c r="V10" s="38" t="s">
        <v>100</v>
      </c>
      <c r="W10" s="21" t="s">
        <v>63</v>
      </c>
      <c r="X10" s="21">
        <v>0.33</v>
      </c>
      <c r="Y10" s="21">
        <v>2.6</v>
      </c>
      <c r="Z10" s="21">
        <v>5.2</v>
      </c>
      <c r="AA10" s="21">
        <v>0.047</v>
      </c>
      <c r="AB10" s="21">
        <v>0.71</v>
      </c>
      <c r="AC10" s="21" t="s">
        <v>85</v>
      </c>
      <c r="AD10" s="21" t="s">
        <v>86</v>
      </c>
      <c r="AE10" s="21" t="s">
        <v>68</v>
      </c>
      <c r="AF10" s="21">
        <f t="shared" ref="AF10:AF15" si="0">X10</f>
        <v>0.33</v>
      </c>
      <c r="AG10" s="21">
        <f t="shared" ref="AG10:AG15" si="1">Y10</f>
        <v>2.6</v>
      </c>
      <c r="AH10" s="21">
        <f t="shared" ref="AH10:AH15" si="2">Z10</f>
        <v>5.2</v>
      </c>
      <c r="AI10" s="21">
        <f t="shared" ref="AI10:AI15" si="3">AA10</f>
        <v>0.047</v>
      </c>
      <c r="AJ10" s="21" t="s">
        <v>69</v>
      </c>
      <c r="AK10" s="21">
        <f t="shared" ref="AK10:AK15" si="4">X10/2</f>
        <v>0.165</v>
      </c>
      <c r="AL10" s="21">
        <f t="shared" ref="AL10:AL15" si="5">Y10/2</f>
        <v>1.3</v>
      </c>
      <c r="AM10" s="21">
        <f t="shared" ref="AM10:AM15" si="6">Z10/2</f>
        <v>2.6</v>
      </c>
      <c r="AN10" s="21">
        <f>AA10/2</f>
        <v>0.0235</v>
      </c>
      <c r="AO10" s="21" t="s">
        <v>70</v>
      </c>
      <c r="AP10" s="21">
        <f t="shared" ref="AP10:AP15" si="7">AF10*0.3</f>
        <v>0.099</v>
      </c>
      <c r="AQ10" s="21">
        <f t="shared" ref="AQ10:AQ15" si="8">AG10*0.3</f>
        <v>0.78</v>
      </c>
      <c r="AR10" s="21">
        <f t="shared" ref="AR10:AR15" si="9">AH10*0.3</f>
        <v>1.56</v>
      </c>
      <c r="AS10" s="21">
        <f>AI10*0.3</f>
        <v>0.0141</v>
      </c>
      <c r="AT10" s="21"/>
      <c r="AU10" s="21"/>
    </row>
    <row r="11" s="2" customFormat="1" ht="27" customHeight="1" spans="1:47">
      <c r="A11" s="21">
        <v>4</v>
      </c>
      <c r="B11" s="22">
        <v>2020</v>
      </c>
      <c r="C11" s="23" t="s">
        <v>101</v>
      </c>
      <c r="D11" s="21" t="s">
        <v>50</v>
      </c>
      <c r="E11" s="21" t="s">
        <v>51</v>
      </c>
      <c r="F11" s="21" t="s">
        <v>52</v>
      </c>
      <c r="G11" s="21" t="s">
        <v>102</v>
      </c>
      <c r="H11" s="21" t="s">
        <v>103</v>
      </c>
      <c r="I11" s="21" t="s">
        <v>104</v>
      </c>
      <c r="J11" s="30" t="s">
        <v>93</v>
      </c>
      <c r="K11" s="21" t="s">
        <v>105</v>
      </c>
      <c r="L11" s="21" t="s">
        <v>106</v>
      </c>
      <c r="M11" s="21" t="s">
        <v>107</v>
      </c>
      <c r="N11" s="22">
        <v>1</v>
      </c>
      <c r="O11" s="28" t="s">
        <v>97</v>
      </c>
      <c r="P11" s="31" t="s">
        <v>108</v>
      </c>
      <c r="Q11" s="38">
        <v>8188</v>
      </c>
      <c r="R11" s="38" t="s">
        <v>63</v>
      </c>
      <c r="S11" s="38">
        <v>10000</v>
      </c>
      <c r="T11" s="38" t="s">
        <v>63</v>
      </c>
      <c r="U11" s="38" t="s">
        <v>109</v>
      </c>
      <c r="V11" s="38" t="s">
        <v>110</v>
      </c>
      <c r="W11" s="21" t="s">
        <v>63</v>
      </c>
      <c r="X11" s="21">
        <v>220.81</v>
      </c>
      <c r="Y11" s="21">
        <v>2029.5</v>
      </c>
      <c r="Z11" s="21">
        <v>1225.82</v>
      </c>
      <c r="AA11" s="21">
        <v>0</v>
      </c>
      <c r="AB11" s="21">
        <v>5.2</v>
      </c>
      <c r="AC11" s="21" t="s">
        <v>111</v>
      </c>
      <c r="AD11" s="21" t="s">
        <v>112</v>
      </c>
      <c r="AE11" s="21" t="s">
        <v>68</v>
      </c>
      <c r="AF11" s="21">
        <f t="shared" si="0"/>
        <v>220.81</v>
      </c>
      <c r="AG11" s="21">
        <f t="shared" si="1"/>
        <v>2029.5</v>
      </c>
      <c r="AH11" s="21">
        <f t="shared" si="2"/>
        <v>1225.82</v>
      </c>
      <c r="AI11" s="21">
        <f t="shared" si="3"/>
        <v>0</v>
      </c>
      <c r="AJ11" s="21" t="s">
        <v>69</v>
      </c>
      <c r="AK11" s="21">
        <f t="shared" si="4"/>
        <v>110.405</v>
      </c>
      <c r="AL11" s="21">
        <f t="shared" si="5"/>
        <v>1014.75</v>
      </c>
      <c r="AM11" s="21">
        <f t="shared" si="6"/>
        <v>612.91</v>
      </c>
      <c r="AN11" s="21" t="s">
        <v>113</v>
      </c>
      <c r="AO11" s="21" t="s">
        <v>70</v>
      </c>
      <c r="AP11" s="21">
        <f t="shared" si="7"/>
        <v>66.243</v>
      </c>
      <c r="AQ11" s="21">
        <f t="shared" si="8"/>
        <v>608.85</v>
      </c>
      <c r="AR11" s="21">
        <f t="shared" si="9"/>
        <v>367.746</v>
      </c>
      <c r="AS11" s="21" t="s">
        <v>113</v>
      </c>
      <c r="AT11" s="21"/>
      <c r="AU11" s="21"/>
    </row>
    <row r="12" s="2" customFormat="1" ht="27" customHeight="1" spans="1:47">
      <c r="A12" s="21">
        <v>5</v>
      </c>
      <c r="B12" s="22">
        <v>2020</v>
      </c>
      <c r="C12" s="23" t="s">
        <v>114</v>
      </c>
      <c r="D12" s="21" t="s">
        <v>50</v>
      </c>
      <c r="E12" s="21" t="s">
        <v>51</v>
      </c>
      <c r="F12" s="21" t="s">
        <v>52</v>
      </c>
      <c r="G12" s="21" t="s">
        <v>115</v>
      </c>
      <c r="H12" s="21" t="s">
        <v>103</v>
      </c>
      <c r="I12" s="21" t="s">
        <v>104</v>
      </c>
      <c r="J12" s="30" t="s">
        <v>93</v>
      </c>
      <c r="K12" s="21" t="s">
        <v>116</v>
      </c>
      <c r="L12" s="21" t="s">
        <v>117</v>
      </c>
      <c r="M12" s="21" t="s">
        <v>118</v>
      </c>
      <c r="N12" s="22">
        <v>1</v>
      </c>
      <c r="O12" s="28" t="s">
        <v>97</v>
      </c>
      <c r="P12" s="31" t="s">
        <v>108</v>
      </c>
      <c r="Q12" s="38">
        <v>3478</v>
      </c>
      <c r="R12" s="38" t="s">
        <v>63</v>
      </c>
      <c r="S12" s="38">
        <v>10000</v>
      </c>
      <c r="T12" s="38" t="s">
        <v>63</v>
      </c>
      <c r="U12" s="38" t="s">
        <v>109</v>
      </c>
      <c r="V12" s="21" t="s">
        <v>119</v>
      </c>
      <c r="W12" s="21" t="s">
        <v>63</v>
      </c>
      <c r="X12" s="21">
        <v>137.6</v>
      </c>
      <c r="Y12" s="21">
        <v>1264.73</v>
      </c>
      <c r="Z12" s="21">
        <v>763.9</v>
      </c>
      <c r="AA12" s="21">
        <v>0</v>
      </c>
      <c r="AB12" s="21">
        <v>5.2</v>
      </c>
      <c r="AC12" s="21" t="s">
        <v>111</v>
      </c>
      <c r="AD12" s="21" t="s">
        <v>112</v>
      </c>
      <c r="AE12" s="21" t="s">
        <v>68</v>
      </c>
      <c r="AF12" s="21">
        <f t="shared" si="0"/>
        <v>137.6</v>
      </c>
      <c r="AG12" s="21">
        <f t="shared" si="1"/>
        <v>1264.73</v>
      </c>
      <c r="AH12" s="21">
        <f t="shared" si="2"/>
        <v>763.9</v>
      </c>
      <c r="AI12" s="21">
        <f t="shared" si="3"/>
        <v>0</v>
      </c>
      <c r="AJ12" s="21" t="s">
        <v>69</v>
      </c>
      <c r="AK12" s="21">
        <f t="shared" si="4"/>
        <v>68.8</v>
      </c>
      <c r="AL12" s="21">
        <f t="shared" si="5"/>
        <v>632.365</v>
      </c>
      <c r="AM12" s="21">
        <f t="shared" si="6"/>
        <v>381.95</v>
      </c>
      <c r="AN12" s="21" t="s">
        <v>113</v>
      </c>
      <c r="AO12" s="21" t="s">
        <v>70</v>
      </c>
      <c r="AP12" s="21">
        <f t="shared" si="7"/>
        <v>41.28</v>
      </c>
      <c r="AQ12" s="21">
        <f t="shared" si="8"/>
        <v>379.419</v>
      </c>
      <c r="AR12" s="21">
        <f t="shared" si="9"/>
        <v>229.17</v>
      </c>
      <c r="AS12" s="21" t="s">
        <v>113</v>
      </c>
      <c r="AT12" s="21"/>
      <c r="AU12" s="21"/>
    </row>
    <row r="13" s="2" customFormat="1" ht="27" customHeight="1" spans="1:47">
      <c r="A13" s="21">
        <v>6</v>
      </c>
      <c r="B13" s="22">
        <v>2020</v>
      </c>
      <c r="C13" s="23" t="s">
        <v>120</v>
      </c>
      <c r="D13" s="21" t="s">
        <v>50</v>
      </c>
      <c r="E13" s="21" t="s">
        <v>51</v>
      </c>
      <c r="F13" s="21" t="s">
        <v>52</v>
      </c>
      <c r="G13" s="21" t="s">
        <v>121</v>
      </c>
      <c r="H13" s="21" t="s">
        <v>103</v>
      </c>
      <c r="I13" s="21" t="s">
        <v>104</v>
      </c>
      <c r="J13" s="30" t="s">
        <v>93</v>
      </c>
      <c r="K13" s="21" t="s">
        <v>122</v>
      </c>
      <c r="L13" s="21" t="s">
        <v>123</v>
      </c>
      <c r="M13" s="21" t="s">
        <v>124</v>
      </c>
      <c r="N13" s="22">
        <v>1</v>
      </c>
      <c r="O13" s="28" t="s">
        <v>97</v>
      </c>
      <c r="P13" s="31" t="s">
        <v>108</v>
      </c>
      <c r="Q13" s="38">
        <v>4716</v>
      </c>
      <c r="R13" s="38" t="s">
        <v>63</v>
      </c>
      <c r="S13" s="38">
        <v>6500</v>
      </c>
      <c r="T13" s="38" t="s">
        <v>63</v>
      </c>
      <c r="U13" s="38" t="s">
        <v>109</v>
      </c>
      <c r="V13" s="38" t="s">
        <v>125</v>
      </c>
      <c r="W13" s="21" t="s">
        <v>63</v>
      </c>
      <c r="X13" s="21">
        <v>128.28</v>
      </c>
      <c r="Y13" s="21">
        <v>1179</v>
      </c>
      <c r="Z13" s="21">
        <v>712.12</v>
      </c>
      <c r="AA13" s="21">
        <v>0</v>
      </c>
      <c r="AB13" s="21">
        <v>5.2</v>
      </c>
      <c r="AC13" s="21" t="s">
        <v>111</v>
      </c>
      <c r="AD13" s="21" t="s">
        <v>112</v>
      </c>
      <c r="AE13" s="21" t="s">
        <v>68</v>
      </c>
      <c r="AF13" s="21">
        <f t="shared" si="0"/>
        <v>128.28</v>
      </c>
      <c r="AG13" s="21">
        <f t="shared" si="1"/>
        <v>1179</v>
      </c>
      <c r="AH13" s="21">
        <f t="shared" si="2"/>
        <v>712.12</v>
      </c>
      <c r="AI13" s="21">
        <f t="shared" si="3"/>
        <v>0</v>
      </c>
      <c r="AJ13" s="21" t="s">
        <v>69</v>
      </c>
      <c r="AK13" s="21">
        <f t="shared" si="4"/>
        <v>64.14</v>
      </c>
      <c r="AL13" s="21">
        <f t="shared" si="5"/>
        <v>589.5</v>
      </c>
      <c r="AM13" s="21">
        <f t="shared" si="6"/>
        <v>356.06</v>
      </c>
      <c r="AN13" s="21" t="s">
        <v>113</v>
      </c>
      <c r="AO13" s="21" t="s">
        <v>70</v>
      </c>
      <c r="AP13" s="21">
        <f t="shared" si="7"/>
        <v>38.484</v>
      </c>
      <c r="AQ13" s="21">
        <f t="shared" si="8"/>
        <v>353.7</v>
      </c>
      <c r="AR13" s="21">
        <f t="shared" si="9"/>
        <v>213.636</v>
      </c>
      <c r="AS13" s="21" t="s">
        <v>113</v>
      </c>
      <c r="AT13" s="21"/>
      <c r="AU13" s="21"/>
    </row>
    <row r="14" s="2" customFormat="1" ht="27" customHeight="1" spans="1:47">
      <c r="A14" s="21">
        <v>7</v>
      </c>
      <c r="B14" s="22">
        <v>2020</v>
      </c>
      <c r="C14" s="24" t="s">
        <v>126</v>
      </c>
      <c r="D14" s="21" t="s">
        <v>50</v>
      </c>
      <c r="E14" s="21" t="s">
        <v>51</v>
      </c>
      <c r="F14" s="21" t="s">
        <v>52</v>
      </c>
      <c r="G14" s="21" t="s">
        <v>127</v>
      </c>
      <c r="H14" s="21" t="s">
        <v>103</v>
      </c>
      <c r="I14" s="21" t="s">
        <v>104</v>
      </c>
      <c r="J14" s="30" t="s">
        <v>93</v>
      </c>
      <c r="K14" s="21" t="s">
        <v>128</v>
      </c>
      <c r="L14" s="21" t="s">
        <v>129</v>
      </c>
      <c r="M14" s="21" t="s">
        <v>130</v>
      </c>
      <c r="N14" s="22">
        <v>1</v>
      </c>
      <c r="O14" s="28" t="s">
        <v>97</v>
      </c>
      <c r="P14" s="31" t="s">
        <v>108</v>
      </c>
      <c r="Q14" s="38">
        <v>11099</v>
      </c>
      <c r="R14" s="38" t="s">
        <v>63</v>
      </c>
      <c r="S14" s="38">
        <v>22500</v>
      </c>
      <c r="T14" s="38" t="s">
        <v>63</v>
      </c>
      <c r="U14" s="38" t="s">
        <v>109</v>
      </c>
      <c r="V14" s="38" t="s">
        <v>131</v>
      </c>
      <c r="W14" s="21" t="s">
        <v>63</v>
      </c>
      <c r="X14" s="21">
        <v>402.52</v>
      </c>
      <c r="Y14" s="21">
        <v>3700</v>
      </c>
      <c r="Z14" s="21">
        <v>2234.6</v>
      </c>
      <c r="AA14" s="21">
        <v>0</v>
      </c>
      <c r="AB14" s="21">
        <v>5.2</v>
      </c>
      <c r="AC14" s="21" t="s">
        <v>111</v>
      </c>
      <c r="AD14" s="21" t="s">
        <v>132</v>
      </c>
      <c r="AE14" s="21" t="s">
        <v>68</v>
      </c>
      <c r="AF14" s="21">
        <f t="shared" si="0"/>
        <v>402.52</v>
      </c>
      <c r="AG14" s="21">
        <f t="shared" si="1"/>
        <v>3700</v>
      </c>
      <c r="AH14" s="21">
        <f t="shared" si="2"/>
        <v>2234.6</v>
      </c>
      <c r="AI14" s="21">
        <f t="shared" si="3"/>
        <v>0</v>
      </c>
      <c r="AJ14" s="21" t="s">
        <v>69</v>
      </c>
      <c r="AK14" s="21">
        <f t="shared" si="4"/>
        <v>201.26</v>
      </c>
      <c r="AL14" s="21">
        <f t="shared" si="5"/>
        <v>1850</v>
      </c>
      <c r="AM14" s="21">
        <f t="shared" si="6"/>
        <v>1117.3</v>
      </c>
      <c r="AN14" s="21" t="s">
        <v>113</v>
      </c>
      <c r="AO14" s="21" t="s">
        <v>70</v>
      </c>
      <c r="AP14" s="21">
        <f t="shared" si="7"/>
        <v>120.756</v>
      </c>
      <c r="AQ14" s="21">
        <f t="shared" si="8"/>
        <v>1110</v>
      </c>
      <c r="AR14" s="21">
        <f t="shared" si="9"/>
        <v>670.38</v>
      </c>
      <c r="AS14" s="21" t="s">
        <v>113</v>
      </c>
      <c r="AT14" s="21"/>
      <c r="AU14" s="21"/>
    </row>
    <row r="15" s="2" customFormat="1" ht="27" customHeight="1" spans="1:47">
      <c r="A15" s="15">
        <v>8</v>
      </c>
      <c r="B15" s="15">
        <v>2020</v>
      </c>
      <c r="C15" s="16" t="s">
        <v>133</v>
      </c>
      <c r="D15" s="15" t="s">
        <v>50</v>
      </c>
      <c r="E15" s="15" t="s">
        <v>51</v>
      </c>
      <c r="F15" s="15" t="s">
        <v>52</v>
      </c>
      <c r="G15" s="15" t="s">
        <v>134</v>
      </c>
      <c r="H15" s="15" t="s">
        <v>135</v>
      </c>
      <c r="I15" s="15" t="s">
        <v>136</v>
      </c>
      <c r="J15" s="15" t="s">
        <v>56</v>
      </c>
      <c r="K15" s="15" t="s">
        <v>137</v>
      </c>
      <c r="L15" s="15" t="s">
        <v>138</v>
      </c>
      <c r="M15" s="15" t="s">
        <v>139</v>
      </c>
      <c r="N15" s="25">
        <v>3</v>
      </c>
      <c r="O15" s="32" t="s">
        <v>97</v>
      </c>
      <c r="P15" s="21" t="s">
        <v>140</v>
      </c>
      <c r="Q15" s="38">
        <v>52130</v>
      </c>
      <c r="R15" s="38" t="s">
        <v>141</v>
      </c>
      <c r="S15" s="38">
        <v>100000</v>
      </c>
      <c r="T15" s="38" t="s">
        <v>141</v>
      </c>
      <c r="U15" s="39" t="s">
        <v>142</v>
      </c>
      <c r="V15" s="39" t="s">
        <v>143</v>
      </c>
      <c r="W15" s="15" t="s">
        <v>63</v>
      </c>
      <c r="X15" s="15">
        <v>1.56</v>
      </c>
      <c r="Y15" s="15">
        <v>12.27</v>
      </c>
      <c r="Z15" s="15">
        <v>24.54</v>
      </c>
      <c r="AA15" s="15">
        <v>0.22</v>
      </c>
      <c r="AB15" s="15">
        <v>0.71</v>
      </c>
      <c r="AC15" s="15" t="s">
        <v>85</v>
      </c>
      <c r="AD15" s="15" t="s">
        <v>144</v>
      </c>
      <c r="AE15" s="15" t="s">
        <v>68</v>
      </c>
      <c r="AF15" s="15">
        <f t="shared" si="0"/>
        <v>1.56</v>
      </c>
      <c r="AG15" s="15">
        <f t="shared" si="1"/>
        <v>12.27</v>
      </c>
      <c r="AH15" s="15">
        <f t="shared" si="2"/>
        <v>24.54</v>
      </c>
      <c r="AI15" s="15">
        <f t="shared" si="3"/>
        <v>0.22</v>
      </c>
      <c r="AJ15" s="15" t="s">
        <v>69</v>
      </c>
      <c r="AK15" s="15">
        <f t="shared" si="4"/>
        <v>0.78</v>
      </c>
      <c r="AL15" s="15">
        <f t="shared" si="5"/>
        <v>6.135</v>
      </c>
      <c r="AM15" s="15">
        <f t="shared" si="6"/>
        <v>12.27</v>
      </c>
      <c r="AN15" s="15">
        <f>AA15/2</f>
        <v>0.11</v>
      </c>
      <c r="AO15" s="15" t="s">
        <v>70</v>
      </c>
      <c r="AP15" s="15">
        <f t="shared" si="7"/>
        <v>0.468</v>
      </c>
      <c r="AQ15" s="15">
        <f t="shared" si="8"/>
        <v>3.681</v>
      </c>
      <c r="AR15" s="15">
        <f t="shared" si="9"/>
        <v>7.362</v>
      </c>
      <c r="AS15" s="15">
        <f>AI15*0.3</f>
        <v>0.066</v>
      </c>
      <c r="AT15" s="15"/>
      <c r="AU15" s="15"/>
    </row>
    <row r="16" s="2" customFormat="1" ht="27" customHeight="1" spans="1:47">
      <c r="A16" s="19"/>
      <c r="B16" s="19">
        <v>2020</v>
      </c>
      <c r="C16" s="20"/>
      <c r="D16" s="19" t="s">
        <v>145</v>
      </c>
      <c r="E16" s="19" t="s">
        <v>146</v>
      </c>
      <c r="F16" s="19" t="s">
        <v>147</v>
      </c>
      <c r="G16" s="19"/>
      <c r="H16" s="19"/>
      <c r="I16" s="19"/>
      <c r="J16" s="19" t="s">
        <v>148</v>
      </c>
      <c r="K16" s="19"/>
      <c r="L16" s="19"/>
      <c r="M16" s="19"/>
      <c r="N16" s="33"/>
      <c r="O16" s="34"/>
      <c r="P16" s="21" t="s">
        <v>149</v>
      </c>
      <c r="Q16" s="38">
        <v>1283</v>
      </c>
      <c r="R16" s="38" t="s">
        <v>141</v>
      </c>
      <c r="S16" s="38">
        <v>100000</v>
      </c>
      <c r="T16" s="38" t="s">
        <v>141</v>
      </c>
      <c r="U16" s="40"/>
      <c r="V16" s="40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</row>
    <row r="17" s="2" customFormat="1" ht="27" customHeight="1" spans="1:47">
      <c r="A17" s="17"/>
      <c r="B17" s="17">
        <v>2020</v>
      </c>
      <c r="C17" s="18"/>
      <c r="D17" s="17" t="s">
        <v>145</v>
      </c>
      <c r="E17" s="17" t="s">
        <v>146</v>
      </c>
      <c r="F17" s="17" t="s">
        <v>147</v>
      </c>
      <c r="G17" s="17"/>
      <c r="H17" s="17"/>
      <c r="I17" s="17"/>
      <c r="J17" s="17" t="s">
        <v>148</v>
      </c>
      <c r="K17" s="17"/>
      <c r="L17" s="17"/>
      <c r="M17" s="17"/>
      <c r="N17" s="26"/>
      <c r="O17" s="35"/>
      <c r="P17" s="21" t="s">
        <v>150</v>
      </c>
      <c r="Q17" s="38">
        <v>7500</v>
      </c>
      <c r="R17" s="38" t="s">
        <v>63</v>
      </c>
      <c r="S17" s="38">
        <v>20000</v>
      </c>
      <c r="T17" s="38" t="s">
        <v>63</v>
      </c>
      <c r="U17" s="41"/>
      <c r="V17" s="41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</row>
    <row r="18" s="2" customFormat="1" ht="27" customHeight="1" spans="1:47">
      <c r="A18" s="15">
        <v>9</v>
      </c>
      <c r="B18" s="25">
        <v>2020</v>
      </c>
      <c r="C18" s="16" t="s">
        <v>151</v>
      </c>
      <c r="D18" s="15" t="s">
        <v>50</v>
      </c>
      <c r="E18" s="15" t="s">
        <v>51</v>
      </c>
      <c r="F18" s="15" t="s">
        <v>52</v>
      </c>
      <c r="G18" s="15" t="s">
        <v>152</v>
      </c>
      <c r="H18" s="15" t="s">
        <v>153</v>
      </c>
      <c r="I18" s="15" t="s">
        <v>154</v>
      </c>
      <c r="J18" s="15" t="s">
        <v>56</v>
      </c>
      <c r="K18" s="15" t="s">
        <v>155</v>
      </c>
      <c r="L18" s="15" t="s">
        <v>156</v>
      </c>
      <c r="M18" s="15" t="s">
        <v>157</v>
      </c>
      <c r="N18" s="25">
        <v>2</v>
      </c>
      <c r="O18" s="32" t="s">
        <v>97</v>
      </c>
      <c r="P18" s="21" t="s">
        <v>158</v>
      </c>
      <c r="Q18" s="38">
        <v>22400</v>
      </c>
      <c r="R18" s="38" t="s">
        <v>63</v>
      </c>
      <c r="S18" s="38">
        <v>18000</v>
      </c>
      <c r="T18" s="38" t="s">
        <v>63</v>
      </c>
      <c r="U18" s="15" t="s">
        <v>159</v>
      </c>
      <c r="V18" s="15">
        <v>1600</v>
      </c>
      <c r="W18" s="15" t="s">
        <v>63</v>
      </c>
      <c r="X18" s="15">
        <v>43.4</v>
      </c>
      <c r="Y18" s="15">
        <v>119.86</v>
      </c>
      <c r="Z18" s="15">
        <v>23.31</v>
      </c>
      <c r="AA18" s="15">
        <v>0.99</v>
      </c>
      <c r="AB18" s="15">
        <v>17</v>
      </c>
      <c r="AC18" s="15" t="s">
        <v>160</v>
      </c>
      <c r="AD18" s="15" t="s">
        <v>113</v>
      </c>
      <c r="AE18" s="15" t="s">
        <v>68</v>
      </c>
      <c r="AF18" s="15">
        <f>X18</f>
        <v>43.4</v>
      </c>
      <c r="AG18" s="15">
        <f>Y18</f>
        <v>119.86</v>
      </c>
      <c r="AH18" s="15">
        <f>Z18</f>
        <v>23.31</v>
      </c>
      <c r="AI18" s="15">
        <f>AA18</f>
        <v>0.99</v>
      </c>
      <c r="AJ18" s="15" t="s">
        <v>69</v>
      </c>
      <c r="AK18" s="15">
        <f>X18/2</f>
        <v>21.7</v>
      </c>
      <c r="AL18" s="15">
        <f>Y18/2</f>
        <v>59.93</v>
      </c>
      <c r="AM18" s="15">
        <f>Z18/2</f>
        <v>11.655</v>
      </c>
      <c r="AN18" s="15">
        <f>AA18/2</f>
        <v>0.495</v>
      </c>
      <c r="AO18" s="15" t="s">
        <v>70</v>
      </c>
      <c r="AP18" s="15">
        <f>AF18*0.3</f>
        <v>13.02</v>
      </c>
      <c r="AQ18" s="15">
        <f>AG18*0.3</f>
        <v>35.958</v>
      </c>
      <c r="AR18" s="15">
        <f>AH18*0.3</f>
        <v>6.993</v>
      </c>
      <c r="AS18" s="15">
        <f>AI18*0.3</f>
        <v>0.297</v>
      </c>
      <c r="AT18" s="15"/>
      <c r="AU18" s="15"/>
    </row>
    <row r="19" s="2" customFormat="1" ht="27" customHeight="1" spans="1:47">
      <c r="A19" s="17"/>
      <c r="B19" s="26"/>
      <c r="C19" s="18"/>
      <c r="D19" s="17" t="s">
        <v>145</v>
      </c>
      <c r="E19" s="17" t="s">
        <v>146</v>
      </c>
      <c r="F19" s="17" t="s">
        <v>147</v>
      </c>
      <c r="G19" s="17"/>
      <c r="H19" s="17"/>
      <c r="I19" s="17"/>
      <c r="J19" s="17" t="s">
        <v>148</v>
      </c>
      <c r="K19" s="17"/>
      <c r="L19" s="17" t="s">
        <v>161</v>
      </c>
      <c r="M19" s="17" t="s">
        <v>162</v>
      </c>
      <c r="N19" s="26"/>
      <c r="O19" s="35"/>
      <c r="P19" s="21" t="s">
        <v>163</v>
      </c>
      <c r="Q19" s="38">
        <v>500</v>
      </c>
      <c r="R19" s="38" t="s">
        <v>164</v>
      </c>
      <c r="S19" s="38">
        <v>950</v>
      </c>
      <c r="T19" s="38" t="s">
        <v>164</v>
      </c>
      <c r="U19" s="17"/>
      <c r="V19" s="17"/>
      <c r="W19" s="17" t="s">
        <v>72</v>
      </c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</row>
    <row r="20" s="2" customFormat="1" ht="27" customHeight="1" spans="1:47">
      <c r="A20" s="15">
        <v>10</v>
      </c>
      <c r="B20" s="15">
        <v>2020</v>
      </c>
      <c r="C20" s="16" t="s">
        <v>165</v>
      </c>
      <c r="D20" s="15" t="s">
        <v>50</v>
      </c>
      <c r="E20" s="15" t="s">
        <v>51</v>
      </c>
      <c r="F20" s="15" t="s">
        <v>52</v>
      </c>
      <c r="G20" s="15" t="s">
        <v>166</v>
      </c>
      <c r="H20" s="15" t="s">
        <v>153</v>
      </c>
      <c r="I20" s="15" t="s">
        <v>154</v>
      </c>
      <c r="J20" s="15" t="s">
        <v>56</v>
      </c>
      <c r="K20" s="15" t="s">
        <v>167</v>
      </c>
      <c r="L20" s="15" t="s">
        <v>168</v>
      </c>
      <c r="M20" s="15" t="s">
        <v>169</v>
      </c>
      <c r="N20" s="15">
        <v>2</v>
      </c>
      <c r="O20" s="15" t="s">
        <v>60</v>
      </c>
      <c r="P20" s="21" t="s">
        <v>158</v>
      </c>
      <c r="Q20" s="38">
        <v>5147</v>
      </c>
      <c r="R20" s="38" t="s">
        <v>63</v>
      </c>
      <c r="S20" s="38">
        <v>10000</v>
      </c>
      <c r="T20" s="38" t="s">
        <v>63</v>
      </c>
      <c r="U20" s="39" t="s">
        <v>159</v>
      </c>
      <c r="V20" s="39">
        <v>175</v>
      </c>
      <c r="W20" s="39" t="s">
        <v>63</v>
      </c>
      <c r="X20" s="39">
        <v>79.75</v>
      </c>
      <c r="Y20" s="39">
        <v>220.24</v>
      </c>
      <c r="Z20" s="39">
        <v>42.84</v>
      </c>
      <c r="AA20" s="39">
        <v>1.8</v>
      </c>
      <c r="AB20" s="15">
        <v>15</v>
      </c>
      <c r="AC20" s="39" t="s">
        <v>111</v>
      </c>
      <c r="AD20" s="39" t="s">
        <v>113</v>
      </c>
      <c r="AE20" s="39" t="s">
        <v>68</v>
      </c>
      <c r="AF20" s="39">
        <f>X20</f>
        <v>79.75</v>
      </c>
      <c r="AG20" s="39">
        <f>Y20</f>
        <v>220.24</v>
      </c>
      <c r="AH20" s="39">
        <f>Z20</f>
        <v>42.84</v>
      </c>
      <c r="AI20" s="39">
        <f>AA20</f>
        <v>1.8</v>
      </c>
      <c r="AJ20" s="39" t="s">
        <v>69</v>
      </c>
      <c r="AK20" s="39">
        <f>X20/2</f>
        <v>39.875</v>
      </c>
      <c r="AL20" s="39">
        <f>Y20/2</f>
        <v>110.12</v>
      </c>
      <c r="AM20" s="39">
        <f>Z20/2</f>
        <v>21.42</v>
      </c>
      <c r="AN20" s="39">
        <f>AA20/2</f>
        <v>0.9</v>
      </c>
      <c r="AO20" s="39" t="s">
        <v>70</v>
      </c>
      <c r="AP20" s="39">
        <f>AF20*0.3</f>
        <v>23.925</v>
      </c>
      <c r="AQ20" s="39">
        <f>AG20*0.3</f>
        <v>66.072</v>
      </c>
      <c r="AR20" s="39">
        <f>AH20*0.3</f>
        <v>12.852</v>
      </c>
      <c r="AS20" s="39">
        <f>AI20*0.3</f>
        <v>0.54</v>
      </c>
      <c r="AT20" s="39"/>
      <c r="AU20" s="39"/>
    </row>
    <row r="21" s="2" customFormat="1" ht="27" customHeight="1" spans="1:47">
      <c r="A21" s="17">
        <f>ROW()-3</f>
        <v>18</v>
      </c>
      <c r="B21" s="17">
        <v>2020</v>
      </c>
      <c r="C21" s="18"/>
      <c r="D21" s="17" t="s">
        <v>145</v>
      </c>
      <c r="E21" s="17" t="s">
        <v>146</v>
      </c>
      <c r="F21" s="17" t="s">
        <v>147</v>
      </c>
      <c r="G21" s="17"/>
      <c r="H21" s="17"/>
      <c r="I21" s="17"/>
      <c r="J21" s="17" t="s">
        <v>148</v>
      </c>
      <c r="K21" s="17"/>
      <c r="L21" s="17"/>
      <c r="M21" s="17"/>
      <c r="N21" s="17"/>
      <c r="O21" s="17" t="s">
        <v>170</v>
      </c>
      <c r="P21" s="21" t="s">
        <v>163</v>
      </c>
      <c r="Q21" s="38">
        <v>350</v>
      </c>
      <c r="R21" s="38" t="s">
        <v>164</v>
      </c>
      <c r="S21" s="38">
        <v>1500</v>
      </c>
      <c r="T21" s="38" t="s">
        <v>164</v>
      </c>
      <c r="U21" s="41"/>
      <c r="V21" s="41"/>
      <c r="W21" s="41" t="s">
        <v>72</v>
      </c>
      <c r="X21" s="41"/>
      <c r="Y21" s="41"/>
      <c r="Z21" s="41"/>
      <c r="AA21" s="41"/>
      <c r="AB21" s="17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</row>
    <row r="22" s="2" customFormat="1" ht="27" customHeight="1" spans="1:47">
      <c r="A22" s="15">
        <v>11</v>
      </c>
      <c r="B22" s="15">
        <v>2020</v>
      </c>
      <c r="C22" s="16" t="s">
        <v>171</v>
      </c>
      <c r="D22" s="15" t="s">
        <v>50</v>
      </c>
      <c r="E22" s="15" t="s">
        <v>51</v>
      </c>
      <c r="F22" s="15" t="s">
        <v>52</v>
      </c>
      <c r="G22" s="15" t="s">
        <v>172</v>
      </c>
      <c r="H22" s="15" t="s">
        <v>153</v>
      </c>
      <c r="I22" s="15" t="s">
        <v>154</v>
      </c>
      <c r="J22" s="15" t="s">
        <v>56</v>
      </c>
      <c r="K22" s="15" t="s">
        <v>173</v>
      </c>
      <c r="L22" s="15" t="s">
        <v>174</v>
      </c>
      <c r="M22" s="15" t="s">
        <v>175</v>
      </c>
      <c r="N22" s="15">
        <v>3</v>
      </c>
      <c r="O22" s="15" t="s">
        <v>60</v>
      </c>
      <c r="P22" s="21" t="s">
        <v>163</v>
      </c>
      <c r="Q22" s="38">
        <v>2000</v>
      </c>
      <c r="R22" s="38" t="s">
        <v>164</v>
      </c>
      <c r="S22" s="38">
        <v>3000</v>
      </c>
      <c r="T22" s="38" t="s">
        <v>164</v>
      </c>
      <c r="U22" s="39" t="s">
        <v>159</v>
      </c>
      <c r="V22" s="39">
        <v>400</v>
      </c>
      <c r="W22" s="15" t="s">
        <v>63</v>
      </c>
      <c r="X22" s="15">
        <v>182.28</v>
      </c>
      <c r="Y22" s="15">
        <v>503.4</v>
      </c>
      <c r="Z22" s="15">
        <v>97.92</v>
      </c>
      <c r="AA22" s="15">
        <v>4.11</v>
      </c>
      <c r="AB22" s="15">
        <v>17</v>
      </c>
      <c r="AC22" s="15" t="s">
        <v>111</v>
      </c>
      <c r="AD22" s="15" t="s">
        <v>113</v>
      </c>
      <c r="AE22" s="15" t="s">
        <v>68</v>
      </c>
      <c r="AF22" s="15">
        <f>X22</f>
        <v>182.28</v>
      </c>
      <c r="AG22" s="15">
        <f>Y22</f>
        <v>503.4</v>
      </c>
      <c r="AH22" s="15">
        <f>Z22</f>
        <v>97.92</v>
      </c>
      <c r="AI22" s="15">
        <f>AA22</f>
        <v>4.11</v>
      </c>
      <c r="AJ22" s="15" t="s">
        <v>69</v>
      </c>
      <c r="AK22" s="15">
        <f>X22/2</f>
        <v>91.14</v>
      </c>
      <c r="AL22" s="15">
        <f>Y22/2</f>
        <v>251.7</v>
      </c>
      <c r="AM22" s="15">
        <f>Z22/2</f>
        <v>48.96</v>
      </c>
      <c r="AN22" s="15">
        <f>AA22/2</f>
        <v>2.055</v>
      </c>
      <c r="AO22" s="15" t="s">
        <v>70</v>
      </c>
      <c r="AP22" s="15">
        <f>AF22*0.3</f>
        <v>54.684</v>
      </c>
      <c r="AQ22" s="15">
        <f>AG22*0.3</f>
        <v>151.02</v>
      </c>
      <c r="AR22" s="15">
        <f>AH22*0.3</f>
        <v>29.376</v>
      </c>
      <c r="AS22" s="15">
        <f>AI22*0.3</f>
        <v>1.233</v>
      </c>
      <c r="AT22" s="15"/>
      <c r="AU22" s="15"/>
    </row>
    <row r="23" s="2" customFormat="1" ht="27" customHeight="1" spans="1:47">
      <c r="A23" s="19">
        <f>ROW()-3</f>
        <v>20</v>
      </c>
      <c r="B23" s="19">
        <v>2020</v>
      </c>
      <c r="C23" s="20"/>
      <c r="D23" s="19" t="s">
        <v>145</v>
      </c>
      <c r="E23" s="19" t="s">
        <v>146</v>
      </c>
      <c r="F23" s="19" t="s">
        <v>147</v>
      </c>
      <c r="G23" s="19"/>
      <c r="H23" s="19"/>
      <c r="I23" s="19"/>
      <c r="J23" s="19" t="s">
        <v>148</v>
      </c>
      <c r="K23" s="19"/>
      <c r="L23" s="19"/>
      <c r="M23" s="19" t="s">
        <v>176</v>
      </c>
      <c r="N23" s="19"/>
      <c r="O23" s="19" t="s">
        <v>170</v>
      </c>
      <c r="P23" s="36" t="s">
        <v>177</v>
      </c>
      <c r="Q23" s="38">
        <v>3000</v>
      </c>
      <c r="R23" s="38" t="s">
        <v>63</v>
      </c>
      <c r="S23" s="38">
        <v>5000</v>
      </c>
      <c r="T23" s="38" t="s">
        <v>63</v>
      </c>
      <c r="U23" s="40"/>
      <c r="V23" s="40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</row>
    <row r="24" s="2" customFormat="1" ht="27" customHeight="1" spans="1:47">
      <c r="A24" s="17">
        <f>ROW()-3</f>
        <v>21</v>
      </c>
      <c r="B24" s="17">
        <v>2020</v>
      </c>
      <c r="C24" s="18"/>
      <c r="D24" s="17" t="s">
        <v>145</v>
      </c>
      <c r="E24" s="17" t="s">
        <v>146</v>
      </c>
      <c r="F24" s="17" t="s">
        <v>147</v>
      </c>
      <c r="G24" s="17"/>
      <c r="H24" s="17"/>
      <c r="I24" s="17"/>
      <c r="J24" s="17" t="s">
        <v>148</v>
      </c>
      <c r="K24" s="17"/>
      <c r="L24" s="17"/>
      <c r="M24" s="17" t="s">
        <v>178</v>
      </c>
      <c r="N24" s="17"/>
      <c r="O24" s="17" t="s">
        <v>170</v>
      </c>
      <c r="P24" s="36" t="s">
        <v>179</v>
      </c>
      <c r="Q24" s="38">
        <v>40000</v>
      </c>
      <c r="R24" s="38" t="s">
        <v>63</v>
      </c>
      <c r="S24" s="38">
        <v>50000</v>
      </c>
      <c r="T24" s="38" t="s">
        <v>63</v>
      </c>
      <c r="U24" s="41"/>
      <c r="V24" s="41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</row>
    <row r="25" ht="43" customHeight="1" spans="1:47">
      <c r="A25" s="21">
        <v>12</v>
      </c>
      <c r="B25" s="22">
        <v>2020</v>
      </c>
      <c r="C25" s="23" t="s">
        <v>180</v>
      </c>
      <c r="D25" s="21" t="s">
        <v>50</v>
      </c>
      <c r="E25" s="21" t="s">
        <v>51</v>
      </c>
      <c r="F25" s="21" t="s">
        <v>52</v>
      </c>
      <c r="G25" s="21" t="s">
        <v>181</v>
      </c>
      <c r="H25" s="21" t="s">
        <v>182</v>
      </c>
      <c r="I25" s="21" t="s">
        <v>183</v>
      </c>
      <c r="J25" s="30" t="s">
        <v>93</v>
      </c>
      <c r="K25" s="21" t="s">
        <v>184</v>
      </c>
      <c r="L25" s="21" t="s">
        <v>185</v>
      </c>
      <c r="M25" s="21" t="s">
        <v>186</v>
      </c>
      <c r="N25" s="22">
        <v>1</v>
      </c>
      <c r="O25" s="28" t="s">
        <v>97</v>
      </c>
      <c r="P25" s="21" t="s">
        <v>158</v>
      </c>
      <c r="Q25" s="38">
        <v>10000</v>
      </c>
      <c r="R25" s="38" t="s">
        <v>63</v>
      </c>
      <c r="S25" s="38">
        <v>40000</v>
      </c>
      <c r="T25" s="38" t="s">
        <v>63</v>
      </c>
      <c r="U25" s="38" t="s">
        <v>187</v>
      </c>
      <c r="V25" s="42">
        <v>0.005</v>
      </c>
      <c r="W25" s="21" t="s">
        <v>63</v>
      </c>
      <c r="X25" s="21">
        <v>22.9</v>
      </c>
      <c r="Y25" s="21">
        <v>0</v>
      </c>
      <c r="Z25" s="21">
        <v>37.27</v>
      </c>
      <c r="AA25" s="21">
        <v>3.07</v>
      </c>
      <c r="AB25" s="21">
        <v>0</v>
      </c>
      <c r="AC25" s="21" t="s">
        <v>188</v>
      </c>
      <c r="AD25" s="21" t="s">
        <v>113</v>
      </c>
      <c r="AE25" s="21" t="s">
        <v>68</v>
      </c>
      <c r="AF25" s="21">
        <f>X25</f>
        <v>22.9</v>
      </c>
      <c r="AG25" s="21">
        <f>Y25</f>
        <v>0</v>
      </c>
      <c r="AH25" s="21">
        <f>Z25</f>
        <v>37.27</v>
      </c>
      <c r="AI25" s="21">
        <f>AA25</f>
        <v>3.07</v>
      </c>
      <c r="AJ25" s="21" t="s">
        <v>69</v>
      </c>
      <c r="AK25" s="21">
        <f>X25/2</f>
        <v>11.45</v>
      </c>
      <c r="AL25" s="21" t="s">
        <v>113</v>
      </c>
      <c r="AM25" s="21">
        <f>Z25/2</f>
        <v>18.635</v>
      </c>
      <c r="AN25" s="21">
        <f>AA25/2</f>
        <v>1.535</v>
      </c>
      <c r="AO25" s="21" t="s">
        <v>70</v>
      </c>
      <c r="AP25" s="21">
        <f>AF25*0.3</f>
        <v>6.87</v>
      </c>
      <c r="AQ25" s="21">
        <f>AG25*0.3</f>
        <v>0</v>
      </c>
      <c r="AR25" s="21">
        <f>AH25*0.3</f>
        <v>11.181</v>
      </c>
      <c r="AS25" s="21">
        <f>AI25*0.3</f>
        <v>0.921</v>
      </c>
      <c r="AT25" s="21"/>
      <c r="AU25" s="21"/>
    </row>
    <row r="26" ht="53" customHeight="1" spans="1:47">
      <c r="A26" s="21">
        <v>13</v>
      </c>
      <c r="B26" s="22">
        <v>2020</v>
      </c>
      <c r="C26" s="23" t="s">
        <v>189</v>
      </c>
      <c r="D26" s="21" t="s">
        <v>50</v>
      </c>
      <c r="E26" s="21" t="s">
        <v>51</v>
      </c>
      <c r="F26" s="21" t="s">
        <v>52</v>
      </c>
      <c r="G26" s="21" t="s">
        <v>190</v>
      </c>
      <c r="H26" s="2" t="s">
        <v>54</v>
      </c>
      <c r="I26" s="21" t="s">
        <v>191</v>
      </c>
      <c r="J26" s="21" t="s">
        <v>56</v>
      </c>
      <c r="K26" s="21" t="s">
        <v>192</v>
      </c>
      <c r="L26" s="21" t="s">
        <v>193</v>
      </c>
      <c r="M26" s="21" t="s">
        <v>194</v>
      </c>
      <c r="N26" s="22">
        <v>1</v>
      </c>
      <c r="O26" s="28" t="s">
        <v>97</v>
      </c>
      <c r="P26" s="21" t="s">
        <v>195</v>
      </c>
      <c r="Q26" s="38">
        <v>177911</v>
      </c>
      <c r="R26" s="38" t="s">
        <v>63</v>
      </c>
      <c r="S26" s="38">
        <v>176800</v>
      </c>
      <c r="T26" s="38" t="s">
        <v>63</v>
      </c>
      <c r="U26" s="38" t="s">
        <v>84</v>
      </c>
      <c r="V26" s="38">
        <v>66528</v>
      </c>
      <c r="W26" s="21" t="s">
        <v>63</v>
      </c>
      <c r="X26" s="21">
        <v>35.89</v>
      </c>
      <c r="Y26" s="21">
        <v>187.731</v>
      </c>
      <c r="Z26" s="21">
        <v>563.193</v>
      </c>
      <c r="AA26" s="21">
        <v>10.27</v>
      </c>
      <c r="AB26" s="21">
        <v>0.59</v>
      </c>
      <c r="AC26" s="21" t="s">
        <v>85</v>
      </c>
      <c r="AD26" s="21" t="s">
        <v>86</v>
      </c>
      <c r="AE26" s="21" t="s">
        <v>196</v>
      </c>
      <c r="AF26" s="21">
        <v>0</v>
      </c>
      <c r="AG26" s="21">
        <v>0</v>
      </c>
      <c r="AH26" s="21">
        <v>0</v>
      </c>
      <c r="AI26" s="21">
        <v>0</v>
      </c>
      <c r="AJ26" s="21" t="s">
        <v>196</v>
      </c>
      <c r="AK26" s="21">
        <v>0</v>
      </c>
      <c r="AL26" s="21">
        <v>0</v>
      </c>
      <c r="AM26" s="21">
        <v>0</v>
      </c>
      <c r="AN26" s="21">
        <v>0</v>
      </c>
      <c r="AO26" s="21" t="s">
        <v>196</v>
      </c>
      <c r="AP26" s="21">
        <v>0</v>
      </c>
      <c r="AQ26" s="21">
        <v>0</v>
      </c>
      <c r="AR26" s="21">
        <v>0</v>
      </c>
      <c r="AS26" s="21">
        <v>0</v>
      </c>
      <c r="AT26" s="23" t="s">
        <v>197</v>
      </c>
      <c r="AU26" s="21"/>
    </row>
    <row r="27" ht="31" customHeight="1" spans="1:47">
      <c r="A27" s="21">
        <v>14</v>
      </c>
      <c r="B27" s="22">
        <v>2020</v>
      </c>
      <c r="C27" s="23" t="s">
        <v>198</v>
      </c>
      <c r="D27" s="21" t="s">
        <v>50</v>
      </c>
      <c r="E27" s="21" t="s">
        <v>51</v>
      </c>
      <c r="F27" s="21" t="s">
        <v>52</v>
      </c>
      <c r="G27" s="21" t="s">
        <v>199</v>
      </c>
      <c r="H27" s="2" t="s">
        <v>54</v>
      </c>
      <c r="I27" s="21" t="s">
        <v>191</v>
      </c>
      <c r="J27" s="21" t="s">
        <v>56</v>
      </c>
      <c r="K27" s="21" t="s">
        <v>200</v>
      </c>
      <c r="L27" s="21" t="s">
        <v>201</v>
      </c>
      <c r="M27" s="21" t="s">
        <v>202</v>
      </c>
      <c r="N27" s="22">
        <v>1</v>
      </c>
      <c r="O27" s="28" t="s">
        <v>97</v>
      </c>
      <c r="P27" s="21" t="s">
        <v>195</v>
      </c>
      <c r="Q27" s="38">
        <v>55485.6</v>
      </c>
      <c r="R27" s="38" t="s">
        <v>63</v>
      </c>
      <c r="S27" s="38">
        <v>50000</v>
      </c>
      <c r="T27" s="38" t="s">
        <v>63</v>
      </c>
      <c r="U27" s="38" t="s">
        <v>84</v>
      </c>
      <c r="V27" s="38">
        <v>25743.87</v>
      </c>
      <c r="W27" s="21" t="s">
        <v>63</v>
      </c>
      <c r="X27" s="21">
        <v>20.79</v>
      </c>
      <c r="Y27" s="21">
        <v>108.73</v>
      </c>
      <c r="Z27" s="21">
        <v>326.2</v>
      </c>
      <c r="AA27" s="21">
        <v>2.97</v>
      </c>
      <c r="AB27" s="21">
        <v>0.59</v>
      </c>
      <c r="AC27" s="21" t="s">
        <v>85</v>
      </c>
      <c r="AD27" s="21" t="s">
        <v>86</v>
      </c>
      <c r="AE27" s="21" t="s">
        <v>196</v>
      </c>
      <c r="AF27" s="21">
        <v>0</v>
      </c>
      <c r="AG27" s="21">
        <v>0</v>
      </c>
      <c r="AH27" s="21">
        <v>0</v>
      </c>
      <c r="AI27" s="21">
        <v>0</v>
      </c>
      <c r="AJ27" s="21" t="s">
        <v>196</v>
      </c>
      <c r="AK27" s="21">
        <v>0</v>
      </c>
      <c r="AL27" s="21">
        <v>0</v>
      </c>
      <c r="AM27" s="21">
        <v>0</v>
      </c>
      <c r="AN27" s="21">
        <v>0</v>
      </c>
      <c r="AO27" s="21" t="s">
        <v>196</v>
      </c>
      <c r="AP27" s="21">
        <v>0</v>
      </c>
      <c r="AQ27" s="21">
        <v>0</v>
      </c>
      <c r="AR27" s="21">
        <v>0</v>
      </c>
      <c r="AS27" s="21">
        <v>0</v>
      </c>
      <c r="AT27" s="23" t="s">
        <v>197</v>
      </c>
      <c r="AU27" s="21"/>
    </row>
    <row r="28" ht="27" customHeight="1" spans="1:47">
      <c r="A28" s="15">
        <v>15</v>
      </c>
      <c r="B28" s="22">
        <v>2020</v>
      </c>
      <c r="C28" s="27" t="s">
        <v>203</v>
      </c>
      <c r="D28" s="28" t="s">
        <v>204</v>
      </c>
      <c r="E28" s="28" t="s">
        <v>205</v>
      </c>
      <c r="F28" s="28" t="s">
        <v>206</v>
      </c>
      <c r="G28" s="28" t="s">
        <v>207</v>
      </c>
      <c r="H28" s="28" t="s">
        <v>208</v>
      </c>
      <c r="I28" s="28" t="s">
        <v>209</v>
      </c>
      <c r="J28" s="28" t="s">
        <v>93</v>
      </c>
      <c r="K28" s="28" t="s">
        <v>210</v>
      </c>
      <c r="L28" s="28" t="s">
        <v>211</v>
      </c>
      <c r="M28" s="28" t="s">
        <v>212</v>
      </c>
      <c r="N28" s="22">
        <v>3</v>
      </c>
      <c r="O28" s="28" t="s">
        <v>97</v>
      </c>
      <c r="P28" s="21" t="s">
        <v>213</v>
      </c>
      <c r="Q28" s="38">
        <v>180</v>
      </c>
      <c r="R28" s="38" t="s">
        <v>63</v>
      </c>
      <c r="S28" s="38">
        <v>190</v>
      </c>
      <c r="T28" s="38" t="s">
        <v>63</v>
      </c>
      <c r="U28" s="38" t="s">
        <v>214</v>
      </c>
      <c r="V28" s="15">
        <v>1317.83</v>
      </c>
      <c r="W28" s="15" t="s">
        <v>63</v>
      </c>
      <c r="X28" s="15">
        <v>438.81</v>
      </c>
      <c r="Y28" s="15">
        <v>74.21</v>
      </c>
      <c r="Z28" s="15">
        <v>144.1</v>
      </c>
      <c r="AA28" s="15">
        <v>0.187</v>
      </c>
      <c r="AB28" s="15">
        <v>13.6</v>
      </c>
      <c r="AC28" s="15" t="s">
        <v>66</v>
      </c>
      <c r="AD28" s="15" t="s">
        <v>215</v>
      </c>
      <c r="AE28" s="15" t="s">
        <v>68</v>
      </c>
      <c r="AF28" s="15">
        <f>X28</f>
        <v>438.81</v>
      </c>
      <c r="AG28" s="15">
        <f>Y28</f>
        <v>74.21</v>
      </c>
      <c r="AH28" s="15">
        <f>Z28</f>
        <v>144.1</v>
      </c>
      <c r="AI28" s="15">
        <f>AA28</f>
        <v>0.187</v>
      </c>
      <c r="AJ28" s="15" t="s">
        <v>69</v>
      </c>
      <c r="AK28" s="15">
        <f>X28/2</f>
        <v>219.405</v>
      </c>
      <c r="AL28" s="15">
        <f>Y28/2</f>
        <v>37.105</v>
      </c>
      <c r="AM28" s="15">
        <f>Z28/2</f>
        <v>72.05</v>
      </c>
      <c r="AN28" s="15">
        <f>AA28/2</f>
        <v>0.0935</v>
      </c>
      <c r="AO28" s="15" t="s">
        <v>70</v>
      </c>
      <c r="AP28" s="15">
        <f>AF28*0.3</f>
        <v>131.643</v>
      </c>
      <c r="AQ28" s="15">
        <f>AG28*0.3</f>
        <v>22.263</v>
      </c>
      <c r="AR28" s="15">
        <f>AH28*0.3</f>
        <v>43.23</v>
      </c>
      <c r="AS28" s="15">
        <f>AI28*0.3</f>
        <v>0.0561</v>
      </c>
      <c r="AT28" s="15"/>
      <c r="AU28" s="15"/>
    </row>
    <row r="29" ht="27" customHeight="1" spans="1:47">
      <c r="A29" s="19"/>
      <c r="B29" s="22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2"/>
      <c r="O29" s="28"/>
      <c r="P29" s="21" t="s">
        <v>213</v>
      </c>
      <c r="Q29" s="38">
        <v>1295</v>
      </c>
      <c r="R29" s="38" t="s">
        <v>63</v>
      </c>
      <c r="S29" s="38">
        <v>1300</v>
      </c>
      <c r="T29" s="38" t="s">
        <v>63</v>
      </c>
      <c r="U29" s="38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</row>
    <row r="30" ht="27" customHeight="1" spans="1:47">
      <c r="A30" s="17"/>
      <c r="B30" s="22"/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2"/>
      <c r="O30" s="28"/>
      <c r="P30" s="21" t="s">
        <v>216</v>
      </c>
      <c r="Q30" s="38">
        <v>48.1</v>
      </c>
      <c r="R30" s="38" t="s">
        <v>63</v>
      </c>
      <c r="S30" s="38">
        <v>50</v>
      </c>
      <c r="T30" s="38" t="s">
        <v>63</v>
      </c>
      <c r="U30" s="38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</row>
    <row r="31" ht="45" spans="1:47">
      <c r="A31" s="22">
        <v>16</v>
      </c>
      <c r="B31" s="22">
        <v>2020</v>
      </c>
      <c r="C31" s="23" t="s">
        <v>217</v>
      </c>
      <c r="D31" s="21" t="s">
        <v>50</v>
      </c>
      <c r="E31" s="21" t="s">
        <v>51</v>
      </c>
      <c r="F31" s="21" t="s">
        <v>52</v>
      </c>
      <c r="G31" s="21" t="s">
        <v>218</v>
      </c>
      <c r="H31" s="21" t="s">
        <v>153</v>
      </c>
      <c r="I31" s="21" t="s">
        <v>219</v>
      </c>
      <c r="J31" s="21" t="s">
        <v>56</v>
      </c>
      <c r="K31" s="21" t="s">
        <v>220</v>
      </c>
      <c r="L31" s="21" t="s">
        <v>221</v>
      </c>
      <c r="M31" s="21" t="s">
        <v>222</v>
      </c>
      <c r="N31" s="22">
        <v>1</v>
      </c>
      <c r="O31" s="21" t="s">
        <v>60</v>
      </c>
      <c r="P31" s="21" t="s">
        <v>223</v>
      </c>
      <c r="Q31" s="38">
        <v>121645.3</v>
      </c>
      <c r="R31" s="38" t="s">
        <v>141</v>
      </c>
      <c r="S31" s="38">
        <v>400000</v>
      </c>
      <c r="T31" s="38" t="s">
        <v>141</v>
      </c>
      <c r="U31" s="38" t="s">
        <v>224</v>
      </c>
      <c r="V31" s="38">
        <v>20</v>
      </c>
      <c r="W31" s="21" t="s">
        <v>225</v>
      </c>
      <c r="X31" s="21">
        <v>37.7812</v>
      </c>
      <c r="Y31" s="21">
        <v>0</v>
      </c>
      <c r="Z31" s="21">
        <v>0</v>
      </c>
      <c r="AA31" s="21">
        <v>0</v>
      </c>
      <c r="AB31" s="21" t="s">
        <v>113</v>
      </c>
      <c r="AC31" s="21" t="s">
        <v>113</v>
      </c>
      <c r="AD31" s="21" t="s">
        <v>226</v>
      </c>
      <c r="AE31" s="21" t="s">
        <v>68</v>
      </c>
      <c r="AF31" s="21">
        <f t="shared" ref="AF31:AI31" si="10">X31</f>
        <v>37.7812</v>
      </c>
      <c r="AG31" s="21">
        <f t="shared" si="10"/>
        <v>0</v>
      </c>
      <c r="AH31" s="21">
        <f t="shared" si="10"/>
        <v>0</v>
      </c>
      <c r="AI31" s="21">
        <f t="shared" si="10"/>
        <v>0</v>
      </c>
      <c r="AJ31" s="21" t="s">
        <v>69</v>
      </c>
      <c r="AK31" s="21">
        <f t="shared" ref="AK31:AN31" si="11">X31/2</f>
        <v>18.8906</v>
      </c>
      <c r="AL31" s="21" t="s">
        <v>113</v>
      </c>
      <c r="AM31" s="21">
        <f t="shared" si="11"/>
        <v>0</v>
      </c>
      <c r="AN31" s="21">
        <f t="shared" si="11"/>
        <v>0</v>
      </c>
      <c r="AO31" s="21" t="s">
        <v>70</v>
      </c>
      <c r="AP31" s="21">
        <f t="shared" ref="AP31:AS31" si="12">AF31*0.3</f>
        <v>11.33436</v>
      </c>
      <c r="AQ31" s="21">
        <f t="shared" si="12"/>
        <v>0</v>
      </c>
      <c r="AR31" s="21">
        <f t="shared" si="12"/>
        <v>0</v>
      </c>
      <c r="AS31" s="21">
        <f t="shared" si="12"/>
        <v>0</v>
      </c>
      <c r="AT31" s="21"/>
      <c r="AU31" s="21"/>
    </row>
  </sheetData>
  <mergeCells count="298">
    <mergeCell ref="A1:C1"/>
    <mergeCell ref="A5:A6"/>
    <mergeCell ref="A7:A9"/>
    <mergeCell ref="A15:A17"/>
    <mergeCell ref="A18:A19"/>
    <mergeCell ref="A20:A21"/>
    <mergeCell ref="A22:A24"/>
    <mergeCell ref="A28:A30"/>
    <mergeCell ref="B5:B6"/>
    <mergeCell ref="B7:B9"/>
    <mergeCell ref="B15:B17"/>
    <mergeCell ref="B18:B19"/>
    <mergeCell ref="B20:B21"/>
    <mergeCell ref="B22:B24"/>
    <mergeCell ref="B28:B30"/>
    <mergeCell ref="C5:C6"/>
    <mergeCell ref="C7:C9"/>
    <mergeCell ref="C15:C17"/>
    <mergeCell ref="C18:C19"/>
    <mergeCell ref="C20:C21"/>
    <mergeCell ref="C22:C24"/>
    <mergeCell ref="C28:C30"/>
    <mergeCell ref="D5:D6"/>
    <mergeCell ref="D7:D9"/>
    <mergeCell ref="D15:D17"/>
    <mergeCell ref="D18:D19"/>
    <mergeCell ref="D20:D21"/>
    <mergeCell ref="D22:D24"/>
    <mergeCell ref="D28:D30"/>
    <mergeCell ref="E5:E6"/>
    <mergeCell ref="E7:E9"/>
    <mergeCell ref="E15:E17"/>
    <mergeCell ref="E18:E19"/>
    <mergeCell ref="E20:E21"/>
    <mergeCell ref="E22:E24"/>
    <mergeCell ref="E28:E30"/>
    <mergeCell ref="F5:F6"/>
    <mergeCell ref="F7:F9"/>
    <mergeCell ref="F15:F17"/>
    <mergeCell ref="F18:F19"/>
    <mergeCell ref="F20:F21"/>
    <mergeCell ref="F22:F24"/>
    <mergeCell ref="F28:F30"/>
    <mergeCell ref="G5:G6"/>
    <mergeCell ref="G7:G9"/>
    <mergeCell ref="G15:G17"/>
    <mergeCell ref="G18:G19"/>
    <mergeCell ref="G20:G21"/>
    <mergeCell ref="G22:G24"/>
    <mergeCell ref="G28:G30"/>
    <mergeCell ref="H5:H6"/>
    <mergeCell ref="H7:H9"/>
    <mergeCell ref="H15:H17"/>
    <mergeCell ref="H18:H19"/>
    <mergeCell ref="H20:H21"/>
    <mergeCell ref="H22:H24"/>
    <mergeCell ref="H28:H30"/>
    <mergeCell ref="I5:I6"/>
    <mergeCell ref="I7:I9"/>
    <mergeCell ref="I15:I17"/>
    <mergeCell ref="I18:I19"/>
    <mergeCell ref="I20:I21"/>
    <mergeCell ref="I22:I24"/>
    <mergeCell ref="I28:I30"/>
    <mergeCell ref="J5:J6"/>
    <mergeCell ref="J7:J9"/>
    <mergeCell ref="J15:J17"/>
    <mergeCell ref="J18:J19"/>
    <mergeCell ref="J20:J21"/>
    <mergeCell ref="J22:J24"/>
    <mergeCell ref="J28:J30"/>
    <mergeCell ref="K5:K6"/>
    <mergeCell ref="K7:K9"/>
    <mergeCell ref="K15:K17"/>
    <mergeCell ref="K18:K19"/>
    <mergeCell ref="K20:K21"/>
    <mergeCell ref="K22:K24"/>
    <mergeCell ref="K28:K30"/>
    <mergeCell ref="L5:L6"/>
    <mergeCell ref="L7:L9"/>
    <mergeCell ref="L15:L17"/>
    <mergeCell ref="L18:L19"/>
    <mergeCell ref="L20:L21"/>
    <mergeCell ref="L22:L24"/>
    <mergeCell ref="L28:L30"/>
    <mergeCell ref="M5:M6"/>
    <mergeCell ref="M7:M9"/>
    <mergeCell ref="M15:M17"/>
    <mergeCell ref="M18:M19"/>
    <mergeCell ref="M20:M21"/>
    <mergeCell ref="M22:M24"/>
    <mergeCell ref="M28:M30"/>
    <mergeCell ref="N5:N6"/>
    <mergeCell ref="N7:N9"/>
    <mergeCell ref="N15:N17"/>
    <mergeCell ref="N18:N19"/>
    <mergeCell ref="N20:N21"/>
    <mergeCell ref="N22:N24"/>
    <mergeCell ref="N28:N30"/>
    <mergeCell ref="O5:O6"/>
    <mergeCell ref="O7:O9"/>
    <mergeCell ref="O15:O17"/>
    <mergeCell ref="O18:O19"/>
    <mergeCell ref="O20:O21"/>
    <mergeCell ref="O22:O24"/>
    <mergeCell ref="O28:O30"/>
    <mergeCell ref="S5:S6"/>
    <mergeCell ref="T5:T6"/>
    <mergeCell ref="U5:U6"/>
    <mergeCell ref="U7:U9"/>
    <mergeCell ref="U15:U17"/>
    <mergeCell ref="U18:U19"/>
    <mergeCell ref="U20:U21"/>
    <mergeCell ref="U22:U24"/>
    <mergeCell ref="U28:U30"/>
    <mergeCell ref="V5:V6"/>
    <mergeCell ref="V7:V9"/>
    <mergeCell ref="V15:V17"/>
    <mergeCell ref="V18:V19"/>
    <mergeCell ref="V20:V21"/>
    <mergeCell ref="V22:V24"/>
    <mergeCell ref="V28:V30"/>
    <mergeCell ref="W5:W6"/>
    <mergeCell ref="W7:W9"/>
    <mergeCell ref="W15:W17"/>
    <mergeCell ref="W18:W19"/>
    <mergeCell ref="W20:W21"/>
    <mergeCell ref="W22:W24"/>
    <mergeCell ref="W28:W30"/>
    <mergeCell ref="X5:X6"/>
    <mergeCell ref="X7:X9"/>
    <mergeCell ref="X15:X17"/>
    <mergeCell ref="X18:X19"/>
    <mergeCell ref="X20:X21"/>
    <mergeCell ref="X22:X24"/>
    <mergeCell ref="X28:X30"/>
    <mergeCell ref="Y5:Y6"/>
    <mergeCell ref="Y7:Y9"/>
    <mergeCell ref="Y15:Y17"/>
    <mergeCell ref="Y18:Y19"/>
    <mergeCell ref="Y20:Y21"/>
    <mergeCell ref="Y22:Y24"/>
    <mergeCell ref="Y28:Y30"/>
    <mergeCell ref="Z5:Z6"/>
    <mergeCell ref="Z7:Z9"/>
    <mergeCell ref="Z15:Z17"/>
    <mergeCell ref="Z18:Z19"/>
    <mergeCell ref="Z20:Z21"/>
    <mergeCell ref="Z22:Z24"/>
    <mergeCell ref="Z28:Z30"/>
    <mergeCell ref="AA5:AA6"/>
    <mergeCell ref="AA7:AA9"/>
    <mergeCell ref="AA15:AA17"/>
    <mergeCell ref="AA18:AA19"/>
    <mergeCell ref="AA20:AA21"/>
    <mergeCell ref="AA22:AA24"/>
    <mergeCell ref="AA28:AA30"/>
    <mergeCell ref="AB5:AB6"/>
    <mergeCell ref="AB7:AB9"/>
    <mergeCell ref="AB15:AB17"/>
    <mergeCell ref="AB18:AB19"/>
    <mergeCell ref="AB20:AB21"/>
    <mergeCell ref="AB22:AB24"/>
    <mergeCell ref="AB28:AB30"/>
    <mergeCell ref="AC5:AC6"/>
    <mergeCell ref="AC7:AC9"/>
    <mergeCell ref="AC15:AC17"/>
    <mergeCell ref="AC18:AC19"/>
    <mergeCell ref="AC20:AC21"/>
    <mergeCell ref="AC22:AC24"/>
    <mergeCell ref="AC28:AC30"/>
    <mergeCell ref="AD5:AD6"/>
    <mergeCell ref="AD7:AD9"/>
    <mergeCell ref="AD15:AD17"/>
    <mergeCell ref="AD18:AD19"/>
    <mergeCell ref="AD20:AD21"/>
    <mergeCell ref="AD22:AD24"/>
    <mergeCell ref="AD28:AD30"/>
    <mergeCell ref="AE5:AE6"/>
    <mergeCell ref="AE7:AE9"/>
    <mergeCell ref="AE15:AE17"/>
    <mergeCell ref="AE18:AE19"/>
    <mergeCell ref="AE20:AE21"/>
    <mergeCell ref="AE22:AE24"/>
    <mergeCell ref="AE28:AE30"/>
    <mergeCell ref="AF5:AF6"/>
    <mergeCell ref="AF7:AF9"/>
    <mergeCell ref="AF15:AF17"/>
    <mergeCell ref="AF18:AF19"/>
    <mergeCell ref="AF20:AF21"/>
    <mergeCell ref="AF22:AF24"/>
    <mergeCell ref="AF28:AF30"/>
    <mergeCell ref="AG5:AG6"/>
    <mergeCell ref="AG7:AG9"/>
    <mergeCell ref="AG15:AG17"/>
    <mergeCell ref="AG18:AG19"/>
    <mergeCell ref="AG20:AG21"/>
    <mergeCell ref="AG22:AG24"/>
    <mergeCell ref="AG28:AG30"/>
    <mergeCell ref="AH5:AH6"/>
    <mergeCell ref="AH7:AH9"/>
    <mergeCell ref="AH15:AH17"/>
    <mergeCell ref="AH18:AH19"/>
    <mergeCell ref="AH20:AH21"/>
    <mergeCell ref="AH22:AH24"/>
    <mergeCell ref="AH28:AH30"/>
    <mergeCell ref="AI5:AI6"/>
    <mergeCell ref="AI7:AI9"/>
    <mergeCell ref="AI15:AI17"/>
    <mergeCell ref="AI18:AI19"/>
    <mergeCell ref="AI20:AI21"/>
    <mergeCell ref="AI22:AI24"/>
    <mergeCell ref="AI28:AI30"/>
    <mergeCell ref="AJ5:AJ6"/>
    <mergeCell ref="AJ7:AJ9"/>
    <mergeCell ref="AJ15:AJ17"/>
    <mergeCell ref="AJ18:AJ19"/>
    <mergeCell ref="AJ20:AJ21"/>
    <mergeCell ref="AJ22:AJ24"/>
    <mergeCell ref="AJ28:AJ30"/>
    <mergeCell ref="AK5:AK6"/>
    <mergeCell ref="AK7:AK9"/>
    <mergeCell ref="AK15:AK17"/>
    <mergeCell ref="AK18:AK19"/>
    <mergeCell ref="AK20:AK21"/>
    <mergeCell ref="AK22:AK24"/>
    <mergeCell ref="AK28:AK30"/>
    <mergeCell ref="AL5:AL6"/>
    <mergeCell ref="AL7:AL9"/>
    <mergeCell ref="AL15:AL17"/>
    <mergeCell ref="AL18:AL19"/>
    <mergeCell ref="AL20:AL21"/>
    <mergeCell ref="AL22:AL24"/>
    <mergeCell ref="AL28:AL30"/>
    <mergeCell ref="AM5:AM6"/>
    <mergeCell ref="AM7:AM9"/>
    <mergeCell ref="AM15:AM17"/>
    <mergeCell ref="AM18:AM19"/>
    <mergeCell ref="AM20:AM21"/>
    <mergeCell ref="AM22:AM24"/>
    <mergeCell ref="AM28:AM30"/>
    <mergeCell ref="AN5:AN6"/>
    <mergeCell ref="AN7:AN9"/>
    <mergeCell ref="AN15:AN17"/>
    <mergeCell ref="AN18:AN19"/>
    <mergeCell ref="AN20:AN21"/>
    <mergeCell ref="AN22:AN24"/>
    <mergeCell ref="AN28:AN30"/>
    <mergeCell ref="AO5:AO6"/>
    <mergeCell ref="AO7:AO9"/>
    <mergeCell ref="AO15:AO17"/>
    <mergeCell ref="AO18:AO19"/>
    <mergeCell ref="AO20:AO21"/>
    <mergeCell ref="AO22:AO24"/>
    <mergeCell ref="AO28:AO30"/>
    <mergeCell ref="AP5:AP6"/>
    <mergeCell ref="AP7:AP9"/>
    <mergeCell ref="AP15:AP17"/>
    <mergeCell ref="AP18:AP19"/>
    <mergeCell ref="AP20:AP21"/>
    <mergeCell ref="AP22:AP24"/>
    <mergeCell ref="AP28:AP30"/>
    <mergeCell ref="AQ5:AQ6"/>
    <mergeCell ref="AQ7:AQ9"/>
    <mergeCell ref="AQ15:AQ17"/>
    <mergeCell ref="AQ18:AQ19"/>
    <mergeCell ref="AQ20:AQ21"/>
    <mergeCell ref="AQ22:AQ24"/>
    <mergeCell ref="AQ28:AQ30"/>
    <mergeCell ref="AR5:AR6"/>
    <mergeCell ref="AR7:AR9"/>
    <mergeCell ref="AR15:AR17"/>
    <mergeCell ref="AR18:AR19"/>
    <mergeCell ref="AR20:AR21"/>
    <mergeCell ref="AR22:AR24"/>
    <mergeCell ref="AR28:AR30"/>
    <mergeCell ref="AS5:AS6"/>
    <mergeCell ref="AS7:AS9"/>
    <mergeCell ref="AS15:AS17"/>
    <mergeCell ref="AS18:AS19"/>
    <mergeCell ref="AS20:AS21"/>
    <mergeCell ref="AS22:AS24"/>
    <mergeCell ref="AS28:AS30"/>
    <mergeCell ref="AT5:AT6"/>
    <mergeCell ref="AT7:AT9"/>
    <mergeCell ref="AT15:AT17"/>
    <mergeCell ref="AT18:AT19"/>
    <mergeCell ref="AT20:AT21"/>
    <mergeCell ref="AT22:AT24"/>
    <mergeCell ref="AT28:AT30"/>
    <mergeCell ref="AU5:AU6"/>
    <mergeCell ref="AU7:AU9"/>
    <mergeCell ref="AU15:AU17"/>
    <mergeCell ref="AU18:AU19"/>
    <mergeCell ref="AU20:AU21"/>
    <mergeCell ref="AU22:AU24"/>
    <mergeCell ref="AU28:AU30"/>
    <mergeCell ref="A2:AU3"/>
  </mergeCells>
  <conditionalFormatting sqref="A4 A31:A1048576">
    <cfRule type="duplicateValues" dxfId="0" priority="149"/>
  </conditionalFormatting>
  <printOptions horizontalCentered="1"/>
  <pageMargins left="0.707638888888889" right="0.707638888888889" top="1.14166666666667" bottom="0.94375" header="0.313888888888889" footer="0.313888888888889"/>
  <pageSetup paperSize="8" scale="40" orientation="landscape"/>
  <headerFooter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陇川县人民政府办公室</cp:lastModifiedBy>
  <dcterms:created xsi:type="dcterms:W3CDTF">2015-06-05T18:19:00Z</dcterms:created>
  <cp:lastPrinted>2018-11-05T05:15:00Z</cp:lastPrinted>
  <dcterms:modified xsi:type="dcterms:W3CDTF">2021-02-09T09:05:11Z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