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activeTab="3"/>
  </bookViews>
  <sheets>
    <sheet name="附件1收回项目资金表" sheetId="3" r:id="rId1"/>
    <sheet name="附件2资金增减" sheetId="1" r:id="rId2"/>
    <sheet name="附件3调减资金项目表" sheetId="2" r:id="rId3"/>
    <sheet name="附件4资金安排计划" sheetId="4" r:id="rId4"/>
  </sheets>
  <definedNames>
    <definedName name="_xlnm.Print_Titles" localSheetId="2">附件3调减资金项目表!$2:$6</definedName>
  </definedNames>
  <calcPr calcId="144525"/>
</workbook>
</file>

<file path=xl/sharedStrings.xml><?xml version="1.0" encoding="utf-8"?>
<sst xmlns="http://schemas.openxmlformats.org/spreadsheetml/2006/main" count="248" uniqueCount="154">
  <si>
    <t>附件1</t>
  </si>
  <si>
    <t>陇川县2020年财政涉农资金收回确认表(2020年8月）</t>
  </si>
  <si>
    <t>单位名称：县整合办</t>
  </si>
  <si>
    <t>单位：万元</t>
  </si>
  <si>
    <t>序号</t>
  </si>
  <si>
    <t>项目实施单位</t>
  </si>
  <si>
    <t>项目名称</t>
  </si>
  <si>
    <t>上级指示文号</t>
  </si>
  <si>
    <t>县级指示文号</t>
  </si>
  <si>
    <t>资金性质</t>
  </si>
  <si>
    <t>下达金额</t>
  </si>
  <si>
    <t>收回金额</t>
  </si>
  <si>
    <t>备注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</si>
  <si>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_GBK"/>
        <charset val="134"/>
      </rPr>
      <t>陇川县农业农村局</t>
    </r>
  </si>
  <si>
    <r>
      <rPr>
        <sz val="10"/>
        <color rgb="FF000000"/>
        <rFont val="Times New Roman"/>
        <charset val="0"/>
      </rPr>
      <t>2020</t>
    </r>
    <r>
      <rPr>
        <sz val="10"/>
        <color rgb="FF000000"/>
        <rFont val="宋体"/>
        <charset val="0"/>
      </rPr>
      <t>年第三批中央财政统筹整合涉农资金（车购税收入补助）</t>
    </r>
    <r>
      <rPr>
        <sz val="10"/>
        <color rgb="FF000000"/>
        <rFont val="Times New Roman"/>
        <charset val="0"/>
      </rPr>
      <t>-</t>
    </r>
    <r>
      <rPr>
        <sz val="10"/>
        <color rgb="FF000000"/>
        <rFont val="宋体"/>
        <charset val="0"/>
      </rPr>
      <t>章凤镇迭撒农业灌溉设施建设</t>
    </r>
    <r>
      <rPr>
        <sz val="10"/>
        <color rgb="FF000000"/>
        <rFont val="Times New Roman"/>
        <charset val="0"/>
      </rPr>
      <t>-</t>
    </r>
    <r>
      <rPr>
        <sz val="10"/>
        <color rgb="FF000000"/>
        <rFont val="宋体"/>
        <charset val="0"/>
      </rPr>
      <t>弄彦段</t>
    </r>
  </si>
  <si>
    <r>
      <rPr>
        <sz val="10"/>
        <color rgb="FF000000"/>
        <rFont val="宋体"/>
        <charset val="0"/>
      </rPr>
      <t>德财整合〔</t>
    </r>
    <r>
      <rPr>
        <sz val="10"/>
        <color rgb="FF000000"/>
        <rFont val="Times New Roman"/>
        <charset val="0"/>
      </rPr>
      <t>2019</t>
    </r>
    <r>
      <rPr>
        <sz val="10"/>
        <color rgb="FF000000"/>
        <rFont val="宋体"/>
        <charset val="0"/>
      </rPr>
      <t>〕</t>
    </r>
    <r>
      <rPr>
        <sz val="10"/>
        <color rgb="FF000000"/>
        <rFont val="Times New Roman"/>
        <charset val="0"/>
      </rPr>
      <t>27</t>
    </r>
    <r>
      <rPr>
        <sz val="10"/>
        <color rgb="FF000000"/>
        <rFont val="宋体"/>
        <charset val="0"/>
      </rPr>
      <t>号</t>
    </r>
  </si>
  <si>
    <t>陇财整合〔2020〕42号3</t>
  </si>
  <si>
    <t>涉农</t>
  </si>
  <si>
    <t>项目未开工</t>
  </si>
  <si>
    <t>陇把镇人民政府</t>
  </si>
  <si>
    <r>
      <rPr>
        <sz val="10"/>
        <color rgb="FF000000"/>
        <rFont val="Times New Roman"/>
        <charset val="0"/>
      </rPr>
      <t>2020</t>
    </r>
    <r>
      <rPr>
        <sz val="10"/>
        <color rgb="FF000000"/>
        <rFont val="宋体"/>
        <charset val="0"/>
      </rPr>
      <t>年第三批中央财政统筹整合涉农资金（车购税收入补助）</t>
    </r>
    <r>
      <rPr>
        <sz val="10"/>
        <color rgb="FF000000"/>
        <rFont val="Times New Roman"/>
        <charset val="0"/>
      </rPr>
      <t>-</t>
    </r>
    <r>
      <rPr>
        <sz val="10"/>
        <color rgb="FF000000"/>
        <rFont val="宋体"/>
        <charset val="0"/>
      </rPr>
      <t>陇把镇吕良曼崩村内道路硬化</t>
    </r>
  </si>
  <si>
    <r>
      <rPr>
        <sz val="10"/>
        <color indexed="8"/>
        <rFont val="宋体"/>
        <charset val="0"/>
      </rPr>
      <t>陇财整合〔</t>
    </r>
    <r>
      <rPr>
        <sz val="10"/>
        <color indexed="8"/>
        <rFont val="Times New Roman"/>
        <charset val="0"/>
      </rPr>
      <t>2020</t>
    </r>
    <r>
      <rPr>
        <sz val="10"/>
        <color indexed="8"/>
        <rFont val="宋体"/>
        <charset val="0"/>
      </rPr>
      <t>〕</t>
    </r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号</t>
    </r>
  </si>
  <si>
    <t>城子镇人民政府</t>
  </si>
  <si>
    <r>
      <rPr>
        <sz val="10"/>
        <color rgb="FF000000"/>
        <rFont val="Times New Roman"/>
        <charset val="0"/>
      </rPr>
      <t>2020</t>
    </r>
    <r>
      <rPr>
        <sz val="10"/>
        <color rgb="FF000000"/>
        <rFont val="宋体"/>
        <charset val="0"/>
      </rPr>
      <t>年第二批中央财政专项扶贫资金</t>
    </r>
    <r>
      <rPr>
        <sz val="10"/>
        <color rgb="FF000000"/>
        <rFont val="Times New Roman"/>
        <charset val="0"/>
      </rPr>
      <t>(</t>
    </r>
    <r>
      <rPr>
        <sz val="10"/>
        <color rgb="FF000000"/>
        <rFont val="宋体"/>
        <charset val="0"/>
      </rPr>
      <t>扶贫发展）</t>
    </r>
    <r>
      <rPr>
        <sz val="10"/>
        <color rgb="FF000000"/>
        <rFont val="Times New Roman"/>
        <charset val="0"/>
      </rPr>
      <t>-</t>
    </r>
    <r>
      <rPr>
        <sz val="10"/>
        <color rgb="FF000000"/>
        <rFont val="宋体"/>
        <charset val="0"/>
      </rPr>
      <t>城子镇扎多村电商扶贫项目（爱心超市）</t>
    </r>
  </si>
  <si>
    <r>
      <rPr>
        <sz val="10"/>
        <color rgb="FF000000"/>
        <rFont val="宋体"/>
        <charset val="0"/>
      </rPr>
      <t>德财整合〔</t>
    </r>
    <r>
      <rPr>
        <sz val="10"/>
        <color rgb="FF000000"/>
        <rFont val="Times New Roman"/>
        <charset val="0"/>
      </rPr>
      <t>2019</t>
    </r>
    <r>
      <rPr>
        <sz val="10"/>
        <color rgb="FF000000"/>
        <rFont val="宋体"/>
        <charset val="0"/>
      </rPr>
      <t>〕</t>
    </r>
    <r>
      <rPr>
        <sz val="10"/>
        <color rgb="FF000000"/>
        <rFont val="Times New Roman"/>
        <charset val="0"/>
      </rPr>
      <t>28</t>
    </r>
    <r>
      <rPr>
        <sz val="10"/>
        <color rgb="FF000000"/>
        <rFont val="宋体"/>
        <charset val="0"/>
      </rPr>
      <t>号</t>
    </r>
  </si>
  <si>
    <r>
      <rPr>
        <sz val="10"/>
        <color indexed="8"/>
        <rFont val="宋体"/>
        <charset val="0"/>
      </rPr>
      <t>陇财整合〔</t>
    </r>
    <r>
      <rPr>
        <sz val="10"/>
        <color indexed="8"/>
        <rFont val="Times New Roman"/>
        <charset val="0"/>
      </rPr>
      <t>2020</t>
    </r>
    <r>
      <rPr>
        <sz val="10"/>
        <color indexed="8"/>
        <rFont val="宋体"/>
        <charset val="0"/>
      </rPr>
      <t>〕</t>
    </r>
    <r>
      <rPr>
        <sz val="10"/>
        <color indexed="8"/>
        <rFont val="Times New Roman"/>
        <charset val="0"/>
      </rPr>
      <t>18</t>
    </r>
    <r>
      <rPr>
        <sz val="10"/>
        <color indexed="8"/>
        <rFont val="宋体"/>
        <charset val="0"/>
      </rPr>
      <t>号</t>
    </r>
    <r>
      <rPr>
        <sz val="10"/>
        <color indexed="8"/>
        <rFont val="Times New Roman"/>
        <charset val="0"/>
      </rPr>
      <t>1</t>
    </r>
  </si>
  <si>
    <t>专项</t>
  </si>
  <si>
    <t>合计</t>
  </si>
  <si>
    <t>附件2</t>
  </si>
  <si>
    <t>陇川县2020年7月、8月财政涉农资金增减变动情况表</t>
  </si>
  <si>
    <t>填报单位：县整合办</t>
  </si>
  <si>
    <t>日期</t>
  </si>
  <si>
    <t>州级文号</t>
  </si>
  <si>
    <t>文件名</t>
  </si>
  <si>
    <t>金额</t>
  </si>
  <si>
    <t>德财整合〔2020〕14号</t>
  </si>
  <si>
    <t>德宏州财政局关于下达贫困县2020年第四批省级统筹涉农资金的通知</t>
  </si>
  <si>
    <t>省级农业发展专项资金</t>
  </si>
  <si>
    <t>德财整合〔2020〕13号</t>
  </si>
  <si>
    <t>德宏州财政局关于下达贫困县2020年第十五批中央统筹整合涉农资金的通知</t>
  </si>
  <si>
    <t>中央水利发展资金</t>
  </si>
  <si>
    <t>德财整合〔2020〕16号</t>
  </si>
  <si>
    <t>德宏州财政局关于下达贫困县2020年第十七批中央统筹整合涉农资金的通知</t>
  </si>
  <si>
    <t>中央农田建设补助资金（约束性任务1万亩）</t>
  </si>
  <si>
    <t>德财整合〔2020〕17号</t>
  </si>
  <si>
    <t>德宏州财政局关于下达贫困县2020年第十八批中央统筹整合涉农资金的通知</t>
  </si>
  <si>
    <t>中央农业生产发展专项资金137万；中央农业资源及生态保护补助资金588万。</t>
  </si>
  <si>
    <t>德财整合〔2020〕19号</t>
  </si>
  <si>
    <t>德宏州财政局关于下达贫困县2020年第二十批中央统筹整合涉农资金的通知</t>
  </si>
  <si>
    <t>中央财政林业改革发展资金</t>
  </si>
  <si>
    <t>收回项目资金</t>
  </si>
  <si>
    <t>章凤镇迭撒农业灌溉设施建设-弄彦段99万元；陇把镇吕良曼崩村内道路硬化196万元；城子镇扎多村电商扶贫项目（爱心超市）10万元（专项扶贫资金）</t>
  </si>
  <si>
    <t>下达及收回资金小计</t>
  </si>
  <si>
    <t>德财农〔2020〕55号</t>
  </si>
  <si>
    <t>德宏州财政局关于调整2020年第三批中央统筹整合涉农资金的通知</t>
  </si>
  <si>
    <t>调减2020年第三批中央统筹整合涉农资金（农村综合改革）2017万元；德财整合〔2019〕27号</t>
  </si>
  <si>
    <t>德财整合〔2020〕18号</t>
  </si>
  <si>
    <t>德宏州财政局关于下达贫困县2020年第十九批中央统筹整合涉农资金的通知（农村危房改造补助资金）</t>
  </si>
  <si>
    <t>调减2020年第七批中央财政统筹整合涉农资金（农村危房改造补助资金）2763.75万元，德财整合〔2019〕32号</t>
  </si>
  <si>
    <t>德财农〔2020〕43号</t>
  </si>
  <si>
    <t>德宏州财政局关于调整2020年第八批中央统筹整合涉农资金的通知（中央农村环境资金）</t>
  </si>
  <si>
    <t>6月调减2020年第八批中央财政统筹整合涉农资金（中央农村环境资金）700万元，德财整合〔2020〕1号，（户撒乡项姐村、朗光村农村环境治理资金由357万减到207万）</t>
  </si>
  <si>
    <t>调减资金小计</t>
  </si>
  <si>
    <t>附件3</t>
  </si>
  <si>
    <t>2020年8月调整使用涉农资金项目表</t>
  </si>
  <si>
    <r>
      <rPr>
        <b/>
        <sz val="9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</si>
  <si>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统筹整合财政涉农资金名称</t>
    </r>
  </si>
  <si>
    <t>州级指标文号</t>
  </si>
  <si>
    <r>
      <rPr>
        <b/>
        <sz val="10"/>
        <color theme="1"/>
        <rFont val="宋体"/>
        <charset val="134"/>
      </rPr>
      <t>州级下达时间</t>
    </r>
  </si>
  <si>
    <r>
      <rPr>
        <b/>
        <sz val="9"/>
        <color theme="1"/>
        <rFont val="宋体"/>
        <charset val="134"/>
      </rPr>
      <t>县级文号</t>
    </r>
  </si>
  <si>
    <r>
      <rPr>
        <b/>
        <sz val="10"/>
        <color theme="1"/>
        <rFont val="宋体"/>
        <charset val="134"/>
      </rPr>
      <t>县级下达时间</t>
    </r>
  </si>
  <si>
    <r>
      <rPr>
        <b/>
        <sz val="12"/>
        <color theme="1"/>
        <rFont val="宋体"/>
        <charset val="134"/>
      </rPr>
      <t>资金使用部门</t>
    </r>
  </si>
  <si>
    <r>
      <rPr>
        <b/>
        <sz val="10"/>
        <color theme="1"/>
        <rFont val="宋体"/>
        <charset val="134"/>
      </rPr>
      <t>调减金额</t>
    </r>
  </si>
  <si>
    <r>
      <rPr>
        <b/>
        <sz val="8"/>
        <color theme="1"/>
        <rFont val="宋体"/>
        <charset val="134"/>
      </rPr>
      <t>财政涉农整合资金（扣除专项扶贫资金）</t>
    </r>
  </si>
  <si>
    <t>重新安排</t>
  </si>
  <si>
    <r>
      <rPr>
        <b/>
        <sz val="8"/>
        <color theme="1"/>
        <rFont val="宋体"/>
        <charset val="134"/>
      </rPr>
      <t>投入总数（不含收回后下达）</t>
    </r>
  </si>
  <si>
    <r>
      <rPr>
        <b/>
        <sz val="8"/>
        <color theme="1"/>
        <rFont val="宋体"/>
        <charset val="134"/>
      </rPr>
      <t>财政收回后重新下达数</t>
    </r>
  </si>
  <si>
    <r>
      <rPr>
        <b/>
        <sz val="8"/>
        <color theme="1"/>
        <rFont val="宋体"/>
        <charset val="134"/>
      </rPr>
      <t>支出总数</t>
    </r>
  </si>
  <si>
    <r>
      <rPr>
        <b/>
        <sz val="8"/>
        <color theme="1"/>
        <rFont val="宋体"/>
        <charset val="134"/>
      </rPr>
      <t>支出率</t>
    </r>
  </si>
  <si>
    <r>
      <rPr>
        <b/>
        <sz val="8"/>
        <color theme="1"/>
        <rFont val="宋体"/>
        <charset val="134"/>
      </rPr>
      <t>结余总数</t>
    </r>
  </si>
  <si>
    <r>
      <rPr>
        <b/>
        <sz val="8"/>
        <color theme="1"/>
        <rFont val="宋体"/>
        <charset val="134"/>
      </rPr>
      <t>结转结余率率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</si>
  <si>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年第八批中央财政统筹整合涉农资金（中央农村整治环境）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户撒乡项姐村、朗光村农村环境治理</t>
    </r>
  </si>
  <si>
    <r>
      <rPr>
        <sz val="9"/>
        <color theme="1"/>
        <rFont val="宋体"/>
        <charset val="134"/>
      </rPr>
      <t>德财整合〔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</si>
  <si>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陇财整合〔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〕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号</t>
    </r>
  </si>
  <si>
    <t>县扶贫办</t>
  </si>
  <si>
    <t>小计</t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</si>
  <si>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年第三批中央财政统筹整合涉农资金（农村综合改革）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勐约乡帮中村集体经济项目（养牛项目）</t>
    </r>
  </si>
  <si>
    <r>
      <rPr>
        <sz val="9"/>
        <rFont val="宋体"/>
        <charset val="134"/>
      </rPr>
      <t>德财整合〔</t>
    </r>
    <r>
      <rPr>
        <sz val="9"/>
        <rFont val="Times New Roman"/>
        <charset val="134"/>
      </rPr>
      <t>2019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号</t>
    </r>
  </si>
  <si>
    <r>
      <rPr>
        <sz val="9"/>
        <color theme="1"/>
        <rFont val="宋体"/>
        <charset val="134"/>
      </rPr>
      <t>陇财整合〔</t>
    </r>
    <r>
      <rPr>
        <sz val="9"/>
        <color indexed="8"/>
        <rFont val="Times New Roman"/>
        <charset val="134"/>
      </rPr>
      <t>20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〕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2</t>
    </r>
  </si>
  <si>
    <t>20200302</t>
  </si>
  <si>
    <r>
      <rPr>
        <sz val="9"/>
        <color theme="1"/>
        <rFont val="宋体"/>
        <charset val="134"/>
      </rPr>
      <t>勐约乡人民政府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</si>
  <si>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年第七批中央财政统筹整合涉农资金（农村危房改造补助）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陇川县农村饮水安全巩固提升工程项目</t>
    </r>
  </si>
  <si>
    <r>
      <rPr>
        <sz val="9"/>
        <rFont val="宋体"/>
        <charset val="134"/>
      </rPr>
      <t>德财整合〔</t>
    </r>
    <r>
      <rPr>
        <sz val="9"/>
        <rFont val="Times New Roman"/>
        <charset val="134"/>
      </rPr>
      <t>2019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</si>
  <si>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陇财整合〔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</si>
  <si>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t>20200227</t>
  </si>
  <si>
    <r>
      <rPr>
        <sz val="9"/>
        <rFont val="宋体"/>
        <charset val="134"/>
      </rPr>
      <t>县扶贫办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</si>
  <si>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年第七批中央财政统筹整合涉农资金（农村危房改造补助）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陇川县沿边饮水安全巩固提升工程项目</t>
    </r>
  </si>
  <si>
    <r>
      <rPr>
        <sz val="9"/>
        <rFont val="宋体"/>
        <charset val="134"/>
      </rPr>
      <t>陇财整合〔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号</t>
    </r>
  </si>
  <si>
    <t>202300302</t>
  </si>
  <si>
    <r>
      <rPr>
        <sz val="9"/>
        <rFont val="宋体"/>
        <charset val="134"/>
      </rPr>
      <t>县水利局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</si>
  <si>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年第七批中央财政统筹整合涉农资金（农村危房改造补助）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陇川县新植桑园桑苗补助项目</t>
    </r>
  </si>
  <si>
    <r>
      <rPr>
        <sz val="9"/>
        <rFont val="宋体"/>
        <charset val="134"/>
      </rPr>
      <t>陇财整合〔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44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</si>
  <si>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县农业农村局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</si>
  <si>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年第七批中央财政统筹整合涉农资金（农村危房改造补助）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陇川县规范化养蚕房建设补助项目</t>
    </r>
  </si>
  <si>
    <r>
      <rPr>
        <sz val="9"/>
        <color theme="1"/>
        <rFont val="宋体"/>
        <charset val="134"/>
      </rPr>
      <t>陇财整合〔</t>
    </r>
    <r>
      <rPr>
        <sz val="9"/>
        <color indexed="8"/>
        <rFont val="Times New Roman"/>
        <charset val="134"/>
      </rPr>
      <t>20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〕</t>
    </r>
    <r>
      <rPr>
        <sz val="9"/>
        <color theme="1"/>
        <rFont val="Times New Roman"/>
        <charset val="134"/>
      </rPr>
      <t>44</t>
    </r>
    <r>
      <rPr>
        <sz val="9"/>
        <color theme="1"/>
        <rFont val="宋体"/>
        <charset val="134"/>
      </rPr>
      <t>号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</si>
  <si>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年第七批中央财政统筹整合涉农资金（农村危房改造补助）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陇川县新植桑园黑地膜补助项目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</si>
  <si>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年第七批中央财政统筹整合涉农资金（农村危房改造补助）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陇川县黑猪养殖项目</t>
    </r>
  </si>
  <si>
    <t>三、2020年8月统筹整合涉农资金计划安排实施项目表</t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</si>
  <si>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</si>
  <si>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项目名称</t>
    </r>
  </si>
  <si>
    <r>
      <rPr>
        <sz val="11"/>
        <color theme="1"/>
        <rFont val="方正黑体_GBK"/>
        <charset val="134"/>
      </rPr>
      <t>资金使用部门</t>
    </r>
  </si>
  <si>
    <t>资金安排金额</t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</si>
  <si>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年陇川县村组道路通畅工程</t>
    </r>
  </si>
  <si>
    <t>县交通运输局</t>
  </si>
  <si>
    <t>调整安排资金合计</t>
  </si>
  <si>
    <t>附件4</t>
  </si>
  <si>
    <t>陇川县2020年8月份财政涉农整合资金调整使用安排计划表</t>
  </si>
  <si>
    <t>资金批次</t>
  </si>
  <si>
    <t>省级指标文号</t>
  </si>
  <si>
    <t>指示金额</t>
  </si>
  <si>
    <t>资金  来源</t>
  </si>
  <si>
    <t>资金  属性</t>
  </si>
  <si>
    <t>资金使用部门</t>
  </si>
  <si>
    <t>德宏州财政局关于下达贫困县2020年第四批省级统筹涉农资金的通知（省级农业发展专项资金）</t>
  </si>
  <si>
    <t>云财整合 [2020]17号</t>
  </si>
  <si>
    <t>省级</t>
  </si>
  <si>
    <t>县农业农村局</t>
  </si>
  <si>
    <t>陇川县新植桑园桑苗补助项目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</si>
  <si>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年第二批中央财政专项扶贫资金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扶贫发展）</t>
    </r>
  </si>
  <si>
    <r>
      <rPr>
        <sz val="9"/>
        <rFont val="宋体"/>
        <charset val="0"/>
      </rPr>
      <t>云财整合</t>
    </r>
    <r>
      <rPr>
        <sz val="9"/>
        <rFont val="Times New Roman"/>
        <charset val="0"/>
      </rPr>
      <t xml:space="preserve"> [2019]35</t>
    </r>
    <r>
      <rPr>
        <sz val="9"/>
        <rFont val="宋体"/>
        <charset val="0"/>
      </rPr>
      <t>号</t>
    </r>
  </si>
  <si>
    <r>
      <rPr>
        <sz val="9"/>
        <rFont val="宋体"/>
        <charset val="0"/>
      </rPr>
      <t>德财整合〔</t>
    </r>
    <r>
      <rPr>
        <sz val="9"/>
        <rFont val="Times New Roman"/>
        <charset val="0"/>
      </rPr>
      <t>2019</t>
    </r>
    <r>
      <rPr>
        <sz val="9"/>
        <rFont val="宋体"/>
        <charset val="0"/>
      </rPr>
      <t>〕</t>
    </r>
    <r>
      <rPr>
        <sz val="9"/>
        <rFont val="Times New Roman"/>
        <charset val="0"/>
      </rPr>
      <t>28</t>
    </r>
    <r>
      <rPr>
        <sz val="9"/>
        <rFont val="宋体"/>
        <charset val="0"/>
      </rPr>
      <t>号</t>
    </r>
  </si>
  <si>
    <t>中央</t>
  </si>
  <si>
    <t>陇川县农村饮水安全巩固提升工程项目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</si>
  <si>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年第三批中央财政统筹整合涉农资金（车购税收入补助）</t>
    </r>
  </si>
  <si>
    <r>
      <rPr>
        <sz val="9"/>
        <rFont val="宋体"/>
        <charset val="0"/>
      </rPr>
      <t>云财整合</t>
    </r>
    <r>
      <rPr>
        <sz val="9"/>
        <rFont val="Times New Roman"/>
        <charset val="0"/>
      </rPr>
      <t xml:space="preserve"> [2019]33</t>
    </r>
    <r>
      <rPr>
        <sz val="9"/>
        <rFont val="宋体"/>
        <charset val="0"/>
      </rPr>
      <t>号</t>
    </r>
  </si>
  <si>
    <r>
      <rPr>
        <sz val="9"/>
        <rFont val="宋体"/>
        <charset val="0"/>
      </rPr>
      <t>德财整合〔</t>
    </r>
    <r>
      <rPr>
        <sz val="9"/>
        <rFont val="Times New Roman"/>
        <charset val="0"/>
      </rPr>
      <t>2019</t>
    </r>
    <r>
      <rPr>
        <sz val="9"/>
        <rFont val="宋体"/>
        <charset val="0"/>
      </rPr>
      <t>〕</t>
    </r>
    <r>
      <rPr>
        <sz val="9"/>
        <rFont val="Times New Roman"/>
        <charset val="0"/>
      </rPr>
      <t>27</t>
    </r>
    <r>
      <rPr>
        <sz val="9"/>
        <rFont val="宋体"/>
        <charset val="0"/>
      </rPr>
      <t>号</t>
    </r>
  </si>
  <si>
    <t>户撒乡项姐村、朗光村农村环境治理</t>
  </si>
  <si>
    <t>陇川县村组道路通畅工程</t>
  </si>
  <si>
    <t>勐约乡人民政府</t>
  </si>
  <si>
    <t>勐约乡帮中村集体经济项目（养牛项目）</t>
  </si>
  <si>
    <t>德宏州财政局关于下达贫困县2020年第二十批中央统筹整合涉农资金的通知（中央财政林业改革发展资金）</t>
  </si>
  <si>
    <t>云财整合 [2020]23号</t>
  </si>
  <si>
    <t>德宏州财政局关于下达贫困县2020年第十八批中央统筹整合涉农资金的通知（中央农业生产发展专项资金）</t>
  </si>
  <si>
    <t>云财整合 [2020]21号</t>
  </si>
  <si>
    <t>县水利局</t>
  </si>
  <si>
    <t>陇川县沿边饮水安全巩固提升工程项目</t>
  </si>
  <si>
    <t>德宏州财政局关于下达贫困县2020年第十八批中央统筹整合涉农资金的通知（中央农业资源及生态保护补助资金）</t>
  </si>
  <si>
    <t>德宏州财政局关于下达贫困县2020年第十七批中央统筹整合涉农资金的通知（中央农田建设补助资金）</t>
  </si>
  <si>
    <t>云财整合 [2020]20号</t>
  </si>
  <si>
    <t>陇川县规范化养蚕房建设补助项目</t>
  </si>
  <si>
    <t>陇川县黑猪养殖项目</t>
  </si>
  <si>
    <t>陇川县新植桑园黑地膜补助项目</t>
  </si>
  <si>
    <t>德宏州财政局关于下达贫困县2020年第十五批中央统筹整合涉农资金的通知（中央水利发展资金）</t>
  </si>
  <si>
    <t>云财整合 [2020]15号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</si>
</sst>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.00_ "/>
    <numFmt numFmtId="178" formatCode="#,##0.00_ "/>
    <numFmt numFmtId="44" formatCode="_ &quot;￥&quot;* #,##0.00_ ;_ &quot;￥&quot;* \-#,##0.00_ ;_ &quot;￥&quot;* &quot;-&quot;??_ ;_ @_ "/>
  </numFmts>
  <fonts count="6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Times New Roman"/>
      <charset val="134"/>
    </font>
    <font>
      <b/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8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方正黑体_GBK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sz val="10"/>
      <color indexed="8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8"/>
      <color theme="1"/>
      <name val="宋体"/>
      <charset val="134"/>
    </font>
    <font>
      <sz val="9"/>
      <color indexed="8"/>
      <name val="Times New Roman"/>
      <charset val="134"/>
    </font>
    <font>
      <sz val="10"/>
      <color theme="1"/>
      <name val="方正仿宋_GBK"/>
      <charset val="134"/>
    </font>
    <font>
      <sz val="10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2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3" borderId="19" applyNumberFormat="0" applyFon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5" fillId="14" borderId="18" applyNumberFormat="0" applyAlignment="0" applyProtection="0">
      <alignment vertical="center"/>
    </xf>
    <xf numFmtId="0" fontId="49" fillId="14" borderId="15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/>
    <xf numFmtId="0" fontId="38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1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justify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46" applyNumberFormat="1" applyFont="1" applyFill="1" applyBorder="1" applyAlignment="1" applyProtection="1">
      <alignment horizontal="center" vertical="center" wrapText="1" shrinkToFit="1"/>
    </xf>
    <xf numFmtId="177" fontId="4" fillId="2" borderId="1" xfId="5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8" applyNumberFormat="1" applyFont="1" applyFill="1" applyBorder="1" applyAlignment="1" applyProtection="1">
      <alignment horizontal="center" vertical="center" shrinkToFit="1"/>
      <protection locked="0"/>
    </xf>
    <xf numFmtId="177" fontId="5" fillId="0" borderId="1" xfId="8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5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52" applyFont="1" applyFill="1" applyBorder="1" applyAlignment="1">
      <alignment horizontal="center" vertical="center"/>
    </xf>
    <xf numFmtId="177" fontId="5" fillId="2" borderId="1" xfId="52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 wrapText="1"/>
    </xf>
    <xf numFmtId="0" fontId="5" fillId="2" borderId="2" xfId="46" applyNumberFormat="1" applyFont="1" applyFill="1" applyBorder="1" applyAlignment="1" applyProtection="1">
      <alignment horizontal="center" vertical="center" wrapText="1" shrinkToFit="1"/>
    </xf>
    <xf numFmtId="177" fontId="5" fillId="2" borderId="2" xfId="52" applyNumberFormat="1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 wrapText="1"/>
    </xf>
    <xf numFmtId="0" fontId="5" fillId="2" borderId="3" xfId="46" applyNumberFormat="1" applyFont="1" applyFill="1" applyBorder="1" applyAlignment="1" applyProtection="1">
      <alignment horizontal="center" vertical="center" wrapText="1" shrinkToFit="1"/>
    </xf>
    <xf numFmtId="177" fontId="5" fillId="2" borderId="3" xfId="52" applyNumberFormat="1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 wrapText="1"/>
    </xf>
    <xf numFmtId="0" fontId="5" fillId="2" borderId="4" xfId="46" applyNumberFormat="1" applyFont="1" applyFill="1" applyBorder="1" applyAlignment="1" applyProtection="1">
      <alignment horizontal="center" vertical="center" wrapText="1" shrinkToFit="1"/>
    </xf>
    <xf numFmtId="177" fontId="5" fillId="2" borderId="4" xfId="52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vertical="center" wrapText="1"/>
    </xf>
    <xf numFmtId="177" fontId="5" fillId="0" borderId="2" xfId="8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177" fontId="5" fillId="0" borderId="3" xfId="8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>
      <alignment horizontal="center" vertical="center"/>
    </xf>
    <xf numFmtId="177" fontId="5" fillId="0" borderId="4" xfId="8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1" fillId="0" borderId="0" xfId="0" applyNumberFormat="1" applyFont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>
      <alignment vertical="center"/>
    </xf>
    <xf numFmtId="0" fontId="12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177" fontId="16" fillId="0" borderId="1" xfId="52" applyNumberFormat="1" applyFont="1" applyFill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justify" vertical="center"/>
    </xf>
    <xf numFmtId="0" fontId="18" fillId="0" borderId="1" xfId="52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5" xfId="52" applyFont="1" applyFill="1" applyBorder="1" applyAlignment="1">
      <alignment horizontal="center" vertical="center"/>
    </xf>
    <xf numFmtId="0" fontId="8" fillId="0" borderId="1" xfId="46" applyNumberFormat="1" applyFont="1" applyFill="1" applyBorder="1" applyAlignment="1" applyProtection="1">
      <alignment horizontal="center" vertical="center" wrapText="1" shrinkToFit="1"/>
    </xf>
    <xf numFmtId="0" fontId="8" fillId="0" borderId="1" xfId="46" applyNumberFormat="1" applyFont="1" applyFill="1" applyBorder="1" applyAlignment="1" applyProtection="1">
      <alignment horizontal="center" vertical="center" shrinkToFit="1"/>
    </xf>
    <xf numFmtId="49" fontId="8" fillId="0" borderId="1" xfId="46" applyNumberFormat="1" applyFont="1" applyFill="1" applyBorder="1" applyAlignment="1" applyProtection="1">
      <alignment horizontal="center" vertical="center" shrinkToFit="1"/>
    </xf>
    <xf numFmtId="177" fontId="17" fillId="0" borderId="1" xfId="52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46" applyNumberFormat="1" applyFont="1" applyFill="1" applyBorder="1" applyAlignment="1" applyProtection="1">
      <alignment horizontal="center" vertical="center" wrapText="1"/>
    </xf>
    <xf numFmtId="177" fontId="17" fillId="0" borderId="1" xfId="52" applyNumberFormat="1" applyFont="1" applyFill="1" applyBorder="1" applyAlignment="1">
      <alignment vertical="center"/>
    </xf>
    <xf numFmtId="177" fontId="8" fillId="0" borderId="1" xfId="8" applyNumberFormat="1" applyFont="1" applyFill="1" applyBorder="1" applyAlignment="1" applyProtection="1">
      <alignment vertical="center" shrinkToFit="1"/>
    </xf>
    <xf numFmtId="177" fontId="8" fillId="0" borderId="1" xfId="52" applyNumberFormat="1" applyFont="1" applyFill="1" applyBorder="1" applyAlignment="1" applyProtection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/>
    </xf>
    <xf numFmtId="0" fontId="8" fillId="0" borderId="5" xfId="46" applyNumberFormat="1" applyFont="1" applyFill="1" applyBorder="1" applyAlignment="1" applyProtection="1">
      <alignment horizontal="center" vertical="center" wrapText="1"/>
    </xf>
    <xf numFmtId="0" fontId="8" fillId="0" borderId="6" xfId="46" applyNumberFormat="1" applyFont="1" applyFill="1" applyBorder="1" applyAlignment="1" applyProtection="1">
      <alignment horizontal="center" vertical="center" wrapText="1"/>
    </xf>
    <xf numFmtId="0" fontId="8" fillId="0" borderId="7" xfId="46" applyNumberFormat="1" applyFont="1" applyFill="1" applyBorder="1" applyAlignment="1" applyProtection="1">
      <alignment horizontal="center" vertical="center" wrapText="1"/>
    </xf>
    <xf numFmtId="0" fontId="5" fillId="0" borderId="1" xfId="46" applyNumberFormat="1" applyFont="1" applyFill="1" applyBorder="1" applyAlignment="1" applyProtection="1">
      <alignment horizontal="center" vertical="center" wrapText="1" shrinkToFit="1"/>
    </xf>
    <xf numFmtId="0" fontId="22" fillId="0" borderId="5" xfId="46" applyNumberFormat="1" applyFont="1" applyFill="1" applyBorder="1" applyAlignment="1" applyProtection="1">
      <alignment horizontal="center" vertical="center" wrapText="1"/>
    </xf>
    <xf numFmtId="0" fontId="23" fillId="0" borderId="6" xfId="46" applyNumberFormat="1" applyFont="1" applyFill="1" applyBorder="1" applyAlignment="1" applyProtection="1">
      <alignment horizontal="center" vertical="center" wrapText="1"/>
    </xf>
    <xf numFmtId="0" fontId="23" fillId="0" borderId="7" xfId="46" applyNumberFormat="1" applyFont="1" applyFill="1" applyBorder="1" applyAlignment="1" applyProtection="1">
      <alignment horizontal="center" vertical="center" wrapText="1"/>
    </xf>
    <xf numFmtId="0" fontId="22" fillId="0" borderId="1" xfId="46" applyNumberFormat="1" applyFont="1" applyFill="1" applyBorder="1" applyAlignment="1" applyProtection="1">
      <alignment horizontal="center" vertical="center" wrapText="1" shrinkToFit="1"/>
    </xf>
    <xf numFmtId="177" fontId="20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16" fillId="0" borderId="1" xfId="52" applyFont="1" applyFill="1" applyBorder="1" applyAlignment="1">
      <alignment horizontal="center" vertical="center" wrapText="1"/>
    </xf>
    <xf numFmtId="177" fontId="15" fillId="0" borderId="1" xfId="52" applyNumberFormat="1" applyFont="1" applyFill="1" applyBorder="1" applyAlignment="1">
      <alignment horizontal="center" vertical="center" wrapText="1"/>
    </xf>
    <xf numFmtId="177" fontId="0" fillId="0" borderId="0" xfId="52" applyNumberFormat="1" applyFill="1" applyAlignment="1">
      <alignment vertical="center" wrapText="1"/>
    </xf>
    <xf numFmtId="0" fontId="0" fillId="0" borderId="0" xfId="52" applyFill="1">
      <alignment vertical="center"/>
    </xf>
    <xf numFmtId="177" fontId="24" fillId="0" borderId="1" xfId="52" applyNumberFormat="1" applyFont="1" applyFill="1" applyBorder="1" applyAlignment="1">
      <alignment horizontal="center" vertical="center" wrapText="1"/>
    </xf>
    <xf numFmtId="10" fontId="17" fillId="0" borderId="1" xfId="14" applyNumberFormat="1" applyFont="1" applyFill="1" applyBorder="1" applyAlignment="1">
      <alignment horizontal="center" vertical="center"/>
    </xf>
    <xf numFmtId="177" fontId="17" fillId="0" borderId="1" xfId="52" applyNumberFormat="1" applyFont="1" applyFill="1" applyBorder="1" applyAlignment="1">
      <alignment horizontal="center" vertical="center"/>
    </xf>
    <xf numFmtId="177" fontId="17" fillId="0" borderId="1" xfId="52" applyNumberFormat="1" applyFont="1" applyFill="1" applyBorder="1" applyAlignment="1">
      <alignment horizontal="center" vertical="center" shrinkToFit="1"/>
    </xf>
    <xf numFmtId="177" fontId="17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177" fontId="12" fillId="0" borderId="1" xfId="0" applyNumberFormat="1" applyFont="1" applyFill="1" applyBorder="1">
      <alignment vertical="center"/>
    </xf>
    <xf numFmtId="177" fontId="12" fillId="0" borderId="1" xfId="52" applyNumberFormat="1" applyFont="1" applyFill="1" applyBorder="1" applyAlignment="1">
      <alignment horizontal="center" vertical="center" shrinkToFi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21" fillId="0" borderId="7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7" fontId="20" fillId="0" borderId="6" xfId="0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1" fontId="0" fillId="0" borderId="0" xfId="0" applyNumberForma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46" applyNumberFormat="1" applyFont="1" applyFill="1" applyBorder="1" applyAlignment="1" applyProtection="1">
      <alignment horizontal="center" vertical="center" shrinkToFit="1"/>
    </xf>
    <xf numFmtId="0" fontId="27" fillId="2" borderId="1" xfId="46" applyNumberFormat="1" applyFont="1" applyFill="1" applyBorder="1" applyAlignment="1" applyProtection="1">
      <alignment horizontal="center" vertical="center" wrapText="1" shrinkToFit="1"/>
    </xf>
    <xf numFmtId="0" fontId="28" fillId="2" borderId="1" xfId="52" applyFont="1" applyFill="1" applyBorder="1" applyAlignment="1">
      <alignment horizontal="justify" vertical="center"/>
    </xf>
    <xf numFmtId="177" fontId="0" fillId="2" borderId="1" xfId="52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0" fillId="2" borderId="1" xfId="52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7" fillId="2" borderId="6" xfId="46" applyNumberFormat="1" applyFont="1" applyFill="1" applyBorder="1" applyAlignment="1" applyProtection="1">
      <alignment horizontal="center" vertical="center" wrapText="1" shrinkToFit="1"/>
    </xf>
    <xf numFmtId="0" fontId="27" fillId="2" borderId="7" xfId="46" applyNumberFormat="1" applyFont="1" applyFill="1" applyBorder="1" applyAlignment="1" applyProtection="1">
      <alignment horizontal="center" vertical="center" wrapText="1" shrinkToFi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8" fillId="2" borderId="1" xfId="52" applyFont="1" applyFill="1" applyBorder="1" applyAlignment="1">
      <alignment horizontal="justify" vertical="center"/>
    </xf>
    <xf numFmtId="0" fontId="30" fillId="0" borderId="1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 applyProtection="1">
      <alignment horizontal="left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28" fillId="0" borderId="1" xfId="52" applyFont="1" applyFill="1" applyBorder="1" applyAlignment="1">
      <alignment horizontal="center" vertical="center" wrapText="1"/>
    </xf>
    <xf numFmtId="0" fontId="28" fillId="0" borderId="1" xfId="52" applyFont="1" applyFill="1" applyBorder="1" applyAlignment="1">
      <alignment horizontal="center" vertical="center"/>
    </xf>
    <xf numFmtId="177" fontId="32" fillId="0" borderId="1" xfId="8" applyNumberFormat="1" applyFont="1" applyFill="1" applyBorder="1" applyAlignment="1" applyProtection="1">
      <alignment horizontal="center" vertical="center" shrinkToFit="1"/>
      <protection locked="0"/>
    </xf>
    <xf numFmtId="0" fontId="28" fillId="0" borderId="1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43" fontId="29" fillId="0" borderId="1" xfId="8" applyFont="1" applyFill="1" applyBorder="1" applyAlignment="1" applyProtection="1">
      <alignment vertical="center" shrinkToFit="1"/>
      <protection locked="0"/>
    </xf>
    <xf numFmtId="0" fontId="29" fillId="0" borderId="1" xfId="0" applyFont="1" applyFill="1" applyBorder="1" applyAlignment="1">
      <alignment horizontal="center" vertical="center"/>
    </xf>
    <xf numFmtId="178" fontId="29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9" fillId="0" borderId="1" xfId="0" applyFont="1" applyFill="1" applyBorder="1">
      <alignment vertical="center"/>
    </xf>
    <xf numFmtId="0" fontId="29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4" sqref="J4"/>
    </sheetView>
  </sheetViews>
  <sheetFormatPr defaultColWidth="8.72727272727273" defaultRowHeight="14"/>
  <cols>
    <col min="1" max="1" width="5.36363636363636" style="159" customWidth="1"/>
    <col min="2" max="2" width="15" style="160" customWidth="1"/>
    <col min="3" max="3" width="40.7272727272727" style="159" customWidth="1"/>
    <col min="4" max="4" width="14.3636363636364" style="159" customWidth="1"/>
    <col min="5" max="5" width="16" style="159" customWidth="1"/>
    <col min="6" max="6" width="9" style="159" customWidth="1"/>
    <col min="7" max="7" width="10.6363636363636" style="159" customWidth="1"/>
    <col min="8" max="8" width="9.72727272727273" style="159" customWidth="1"/>
    <col min="9" max="9" width="10.7272727272727" style="60" customWidth="1"/>
    <col min="10" max="16384" width="8.72727272727273" style="60"/>
  </cols>
  <sheetData>
    <row r="1" spans="1:1">
      <c r="A1" s="159" t="s">
        <v>0</v>
      </c>
    </row>
    <row r="2" s="60" customFormat="1" ht="44" customHeight="1" spans="1:9">
      <c r="A2" s="161" t="s">
        <v>1</v>
      </c>
      <c r="B2" s="161"/>
      <c r="C2" s="161"/>
      <c r="D2" s="161"/>
      <c r="E2" s="161"/>
      <c r="F2" s="161"/>
      <c r="G2" s="161"/>
      <c r="H2" s="161"/>
      <c r="I2" s="161"/>
    </row>
    <row r="3" s="60" customFormat="1" ht="27" customHeight="1" spans="1:9">
      <c r="A3" s="162" t="s">
        <v>2</v>
      </c>
      <c r="B3" s="162"/>
      <c r="C3" s="163"/>
      <c r="D3" s="164"/>
      <c r="E3" s="135">
        <v>44049</v>
      </c>
      <c r="F3" s="164"/>
      <c r="G3" s="164"/>
      <c r="H3" s="159" t="s">
        <v>3</v>
      </c>
      <c r="I3" s="159"/>
    </row>
    <row r="4" s="60" customFormat="1" ht="38" customHeight="1" spans="1:9">
      <c r="A4" s="165" t="s">
        <v>4</v>
      </c>
      <c r="B4" s="166" t="s">
        <v>5</v>
      </c>
      <c r="C4" s="167" t="s">
        <v>6</v>
      </c>
      <c r="D4" s="168" t="s">
        <v>7</v>
      </c>
      <c r="E4" s="167" t="s">
        <v>8</v>
      </c>
      <c r="F4" s="167" t="s">
        <v>9</v>
      </c>
      <c r="G4" s="167" t="s">
        <v>10</v>
      </c>
      <c r="H4" s="167" t="s">
        <v>11</v>
      </c>
      <c r="I4" s="188" t="s">
        <v>12</v>
      </c>
    </row>
    <row r="5" s="60" customFormat="1" ht="35" customHeight="1" spans="1:9">
      <c r="A5" s="169">
        <v>1</v>
      </c>
      <c r="B5" s="170" t="s">
        <v>13</v>
      </c>
      <c r="C5" s="171" t="s">
        <v>14</v>
      </c>
      <c r="D5" s="172" t="s">
        <v>15</v>
      </c>
      <c r="E5" s="173" t="s">
        <v>16</v>
      </c>
      <c r="F5" s="174" t="s">
        <v>17</v>
      </c>
      <c r="G5" s="175">
        <v>99</v>
      </c>
      <c r="H5" s="175">
        <v>99</v>
      </c>
      <c r="I5" s="176" t="s">
        <v>18</v>
      </c>
    </row>
    <row r="6" s="60" customFormat="1" ht="35" customHeight="1" spans="1:9">
      <c r="A6" s="169">
        <v>2</v>
      </c>
      <c r="B6" s="176" t="s">
        <v>19</v>
      </c>
      <c r="C6" s="171" t="s">
        <v>20</v>
      </c>
      <c r="D6" s="172" t="s">
        <v>15</v>
      </c>
      <c r="E6" s="177" t="s">
        <v>21</v>
      </c>
      <c r="F6" s="178" t="s">
        <v>17</v>
      </c>
      <c r="G6" s="175">
        <v>196</v>
      </c>
      <c r="H6" s="175">
        <v>196</v>
      </c>
      <c r="I6" s="176" t="s">
        <v>18</v>
      </c>
    </row>
    <row r="7" s="60" customFormat="1" ht="35" customHeight="1" spans="1:9">
      <c r="A7" s="179">
        <v>3</v>
      </c>
      <c r="B7" s="180" t="s">
        <v>22</v>
      </c>
      <c r="C7" s="181" t="s">
        <v>23</v>
      </c>
      <c r="D7" s="182" t="s">
        <v>24</v>
      </c>
      <c r="E7" s="177" t="s">
        <v>25</v>
      </c>
      <c r="F7" s="178" t="s">
        <v>26</v>
      </c>
      <c r="G7" s="175">
        <v>10</v>
      </c>
      <c r="H7" s="175">
        <v>10</v>
      </c>
      <c r="I7" s="176" t="s">
        <v>18</v>
      </c>
    </row>
    <row r="8" s="60" customFormat="1" ht="35" customHeight="1" spans="1:9">
      <c r="A8" s="169"/>
      <c r="B8" s="169"/>
      <c r="C8" s="183"/>
      <c r="D8" s="183"/>
      <c r="E8" s="183"/>
      <c r="F8" s="184"/>
      <c r="G8" s="185"/>
      <c r="H8" s="185"/>
      <c r="I8" s="189"/>
    </row>
    <row r="9" s="60" customFormat="1" ht="23" customHeight="1" spans="1:9">
      <c r="A9" s="169"/>
      <c r="B9" s="169"/>
      <c r="C9" s="186" t="s">
        <v>27</v>
      </c>
      <c r="D9" s="186"/>
      <c r="E9" s="186"/>
      <c r="F9" s="186"/>
      <c r="G9" s="187">
        <f>SUM(G5:G8)</f>
        <v>305</v>
      </c>
      <c r="H9" s="187">
        <f>SUM(H5:H8)</f>
        <v>305</v>
      </c>
      <c r="I9" s="189"/>
    </row>
    <row r="10" spans="1:9">
      <c r="A10" s="160"/>
      <c r="C10" s="160"/>
      <c r="D10" s="160"/>
      <c r="E10" s="160"/>
      <c r="F10" s="160"/>
      <c r="G10" s="160"/>
      <c r="H10" s="160"/>
      <c r="I10" s="190"/>
    </row>
  </sheetData>
  <mergeCells count="3">
    <mergeCell ref="A2:I2"/>
    <mergeCell ref="A3:B3"/>
    <mergeCell ref="H3:I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G4" sqref="G4"/>
    </sheetView>
  </sheetViews>
  <sheetFormatPr defaultColWidth="8.72727272727273" defaultRowHeight="14" outlineLevelCol="6"/>
  <cols>
    <col min="1" max="1" width="4.63636363636364" style="132" customWidth="1"/>
    <col min="2" max="2" width="8.63636363636364" style="132" customWidth="1"/>
    <col min="3" max="3" width="11.8181818181818" customWidth="1"/>
    <col min="4" max="4" width="39.3636363636364" customWidth="1"/>
    <col min="6" max="6" width="6.54545454545455" customWidth="1"/>
    <col min="7" max="7" width="43.6363636363636" customWidth="1"/>
  </cols>
  <sheetData>
    <row r="1" spans="2:2">
      <c r="B1" s="132" t="s">
        <v>28</v>
      </c>
    </row>
    <row r="2" ht="30" customHeight="1" spans="1:7">
      <c r="A2" s="133" t="s">
        <v>29</v>
      </c>
      <c r="B2" s="133"/>
      <c r="C2" s="133"/>
      <c r="D2" s="133"/>
      <c r="E2" s="133"/>
      <c r="F2" s="133"/>
      <c r="G2" s="133"/>
    </row>
    <row r="3" ht="25" customHeight="1" spans="1:7">
      <c r="A3" s="134" t="s">
        <v>30</v>
      </c>
      <c r="B3" s="134"/>
      <c r="C3" s="134"/>
      <c r="D3" s="134"/>
      <c r="E3" s="132" t="s">
        <v>3</v>
      </c>
      <c r="F3" s="132"/>
      <c r="G3" s="135">
        <v>44049</v>
      </c>
    </row>
    <row r="4" s="130" customFormat="1" ht="29" customHeight="1" spans="1:7">
      <c r="A4" s="136" t="s">
        <v>4</v>
      </c>
      <c r="B4" s="136" t="s">
        <v>31</v>
      </c>
      <c r="C4" s="136" t="s">
        <v>32</v>
      </c>
      <c r="D4" s="136" t="s">
        <v>33</v>
      </c>
      <c r="E4" s="136" t="s">
        <v>34</v>
      </c>
      <c r="F4" s="137" t="s">
        <v>9</v>
      </c>
      <c r="G4" s="136" t="s">
        <v>12</v>
      </c>
    </row>
    <row r="5" customFormat="1" ht="28" customHeight="1" spans="1:7">
      <c r="A5" s="138">
        <v>1</v>
      </c>
      <c r="B5" s="139">
        <v>20200714</v>
      </c>
      <c r="C5" s="140" t="s">
        <v>35</v>
      </c>
      <c r="D5" s="141" t="s">
        <v>36</v>
      </c>
      <c r="E5" s="142">
        <v>267</v>
      </c>
      <c r="F5" s="143" t="s">
        <v>17</v>
      </c>
      <c r="G5" s="144" t="s">
        <v>37</v>
      </c>
    </row>
    <row r="6" customFormat="1" ht="28" customHeight="1" spans="1:7">
      <c r="A6" s="138">
        <v>2</v>
      </c>
      <c r="B6" s="139">
        <v>20200714</v>
      </c>
      <c r="C6" s="140" t="s">
        <v>38</v>
      </c>
      <c r="D6" s="141" t="s">
        <v>39</v>
      </c>
      <c r="E6" s="145">
        <v>48</v>
      </c>
      <c r="F6" s="143" t="s">
        <v>17</v>
      </c>
      <c r="G6" s="144" t="s">
        <v>40</v>
      </c>
    </row>
    <row r="7" customFormat="1" ht="28" customHeight="1" spans="1:7">
      <c r="A7" s="138">
        <v>3</v>
      </c>
      <c r="B7" s="139">
        <v>20200728</v>
      </c>
      <c r="C7" s="140" t="s">
        <v>41</v>
      </c>
      <c r="D7" s="141" t="s">
        <v>42</v>
      </c>
      <c r="E7" s="145">
        <v>1144.63</v>
      </c>
      <c r="F7" s="143" t="s">
        <v>17</v>
      </c>
      <c r="G7" s="144" t="s">
        <v>43</v>
      </c>
    </row>
    <row r="8" customFormat="1" ht="28" customHeight="1" spans="1:7">
      <c r="A8" s="138">
        <v>4</v>
      </c>
      <c r="B8" s="139">
        <v>20200728</v>
      </c>
      <c r="C8" s="140" t="s">
        <v>44</v>
      </c>
      <c r="D8" s="141" t="s">
        <v>45</v>
      </c>
      <c r="E8" s="145">
        <v>725</v>
      </c>
      <c r="F8" s="143" t="s">
        <v>17</v>
      </c>
      <c r="G8" s="144" t="s">
        <v>46</v>
      </c>
    </row>
    <row r="9" customFormat="1" ht="28" customHeight="1" spans="1:7">
      <c r="A9" s="138">
        <v>5</v>
      </c>
      <c r="B9" s="139">
        <v>20200803</v>
      </c>
      <c r="C9" s="140" t="s">
        <v>47</v>
      </c>
      <c r="D9" s="141" t="s">
        <v>48</v>
      </c>
      <c r="E9" s="145">
        <v>92.09</v>
      </c>
      <c r="F9" s="143" t="s">
        <v>17</v>
      </c>
      <c r="G9" s="146" t="s">
        <v>49</v>
      </c>
    </row>
    <row r="10" customFormat="1" ht="40" customHeight="1" spans="1:7">
      <c r="A10" s="138">
        <v>6</v>
      </c>
      <c r="B10" s="139">
        <v>20200906</v>
      </c>
      <c r="C10" s="147" t="s">
        <v>50</v>
      </c>
      <c r="D10" s="148"/>
      <c r="E10" s="145">
        <v>305</v>
      </c>
      <c r="F10" s="143"/>
      <c r="G10" s="146" t="s">
        <v>51</v>
      </c>
    </row>
    <row r="11" customFormat="1" ht="28" customHeight="1" spans="1:7">
      <c r="A11" s="149" t="s">
        <v>52</v>
      </c>
      <c r="B11" s="150"/>
      <c r="C11" s="150"/>
      <c r="D11" s="151"/>
      <c r="E11" s="145">
        <f>SUM(E5:E10)</f>
        <v>2581.72</v>
      </c>
      <c r="F11" s="143"/>
      <c r="G11" s="146"/>
    </row>
    <row r="12" customFormat="1" ht="28" customHeight="1" spans="1:7">
      <c r="A12" s="138">
        <v>7</v>
      </c>
      <c r="B12" s="139">
        <v>20200713</v>
      </c>
      <c r="C12" s="140" t="s">
        <v>53</v>
      </c>
      <c r="D12" s="152" t="s">
        <v>54</v>
      </c>
      <c r="E12" s="145">
        <v>-20</v>
      </c>
      <c r="F12" s="143" t="s">
        <v>17</v>
      </c>
      <c r="G12" s="144" t="s">
        <v>55</v>
      </c>
    </row>
    <row r="13" customFormat="1" ht="38" customHeight="1" spans="1:7">
      <c r="A13" s="138">
        <v>8</v>
      </c>
      <c r="B13" s="139">
        <v>20200729</v>
      </c>
      <c r="C13" s="140" t="s">
        <v>56</v>
      </c>
      <c r="D13" s="152" t="s">
        <v>57</v>
      </c>
      <c r="E13" s="145">
        <v>-2378</v>
      </c>
      <c r="F13" s="143" t="s">
        <v>17</v>
      </c>
      <c r="G13" s="146" t="s">
        <v>58</v>
      </c>
    </row>
    <row r="14" s="131" customFormat="1" ht="42" customHeight="1" spans="1:7">
      <c r="A14" s="138">
        <v>9</v>
      </c>
      <c r="B14" s="138">
        <v>20200610</v>
      </c>
      <c r="C14" s="140" t="s">
        <v>59</v>
      </c>
      <c r="D14" s="153" t="s">
        <v>60</v>
      </c>
      <c r="E14" s="138">
        <v>-150</v>
      </c>
      <c r="F14" s="143" t="s">
        <v>17</v>
      </c>
      <c r="G14" s="153" t="s">
        <v>61</v>
      </c>
    </row>
    <row r="15" customFormat="1" ht="25" customHeight="1" spans="1:7">
      <c r="A15" s="149" t="s">
        <v>62</v>
      </c>
      <c r="B15" s="150"/>
      <c r="C15" s="150"/>
      <c r="D15" s="151"/>
      <c r="E15" s="145">
        <f>SUM(E12:E14)</f>
        <v>-2548</v>
      </c>
      <c r="F15" s="143"/>
      <c r="G15" s="146"/>
    </row>
    <row r="16" customFormat="1" ht="24" customHeight="1" spans="1:7">
      <c r="A16" s="154" t="s">
        <v>27</v>
      </c>
      <c r="B16" s="155"/>
      <c r="C16" s="155"/>
      <c r="D16" s="156"/>
      <c r="E16" s="143">
        <f>E11+E15</f>
        <v>33.7200000000003</v>
      </c>
      <c r="F16" s="143"/>
      <c r="G16" s="144"/>
    </row>
    <row r="17" customFormat="1" ht="19" customHeight="1" spans="1:7">
      <c r="A17" s="157"/>
      <c r="B17" s="157"/>
      <c r="C17" s="131"/>
      <c r="D17" s="131"/>
      <c r="E17" s="131"/>
      <c r="F17" s="131"/>
      <c r="G17" s="158"/>
    </row>
  </sheetData>
  <mergeCells count="7">
    <mergeCell ref="A2:G2"/>
    <mergeCell ref="A3:D3"/>
    <mergeCell ref="E3:F3"/>
    <mergeCell ref="C10:D10"/>
    <mergeCell ref="A11:D11"/>
    <mergeCell ref="A15:D15"/>
    <mergeCell ref="A16:D1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16" workbookViewId="0">
      <selection activeCell="B7" sqref="B7"/>
    </sheetView>
  </sheetViews>
  <sheetFormatPr defaultColWidth="8.72727272727273" defaultRowHeight="14"/>
  <cols>
    <col min="1" max="1" width="4.27272727272727" style="60" customWidth="1"/>
    <col min="2" max="2" width="40.8181818181818" style="60" customWidth="1"/>
    <col min="3" max="3" width="10.3636363636364" style="60" customWidth="1"/>
    <col min="4" max="4" width="7.81818181818182" style="60" customWidth="1"/>
    <col min="5" max="5" width="11.0909090909091" style="60" customWidth="1"/>
    <col min="6" max="6" width="8.81818181818182" style="60"/>
    <col min="7" max="7" width="10.1818181818182" style="60" customWidth="1"/>
    <col min="8" max="8" width="8.90909090909091" style="61" customWidth="1"/>
    <col min="9" max="9" width="5.63636363636364" style="60" hidden="1" customWidth="1"/>
    <col min="10" max="10" width="7.36363636363636" style="61" customWidth="1"/>
    <col min="11" max="11" width="7.90909090909091" style="60" customWidth="1"/>
    <col min="12" max="12" width="9.90909090909091" style="61" customWidth="1"/>
    <col min="13" max="13" width="8.72727272727273" style="60"/>
    <col min="14" max="14" width="8.72727272727273" style="61"/>
    <col min="15" max="15" width="8.72727272727273" style="61" customWidth="1"/>
    <col min="16" max="16384" width="8.72727272727273" style="60"/>
  </cols>
  <sheetData>
    <row r="1" spans="2:2">
      <c r="B1" s="60" t="s">
        <v>63</v>
      </c>
    </row>
    <row r="2" ht="24" customHeight="1" spans="1:15">
      <c r="A2" s="62" t="s">
        <v>64</v>
      </c>
      <c r="B2" s="62"/>
      <c r="C2" s="62"/>
      <c r="D2" s="62"/>
      <c r="E2" s="62"/>
      <c r="F2" s="62"/>
      <c r="G2" s="62"/>
      <c r="H2" s="63"/>
      <c r="I2" s="62"/>
      <c r="J2" s="63"/>
      <c r="K2" s="62"/>
      <c r="L2" s="63"/>
      <c r="M2" s="62"/>
      <c r="N2" s="63"/>
      <c r="O2" s="63"/>
    </row>
    <row r="3" spans="1:15">
      <c r="A3" s="64" t="s">
        <v>2</v>
      </c>
      <c r="B3" s="65"/>
      <c r="C3" s="66"/>
      <c r="D3" s="66"/>
      <c r="E3" s="67">
        <v>44049</v>
      </c>
      <c r="F3" s="67"/>
      <c r="G3" s="66"/>
      <c r="H3" s="68"/>
      <c r="I3" s="66"/>
      <c r="J3" s="68"/>
      <c r="K3" s="66"/>
      <c r="L3" s="68"/>
      <c r="M3" s="66"/>
      <c r="N3" s="109" t="s">
        <v>3</v>
      </c>
      <c r="O3" s="110"/>
    </row>
    <row r="4" ht="1" customHeight="1" spans="1:16">
      <c r="A4" s="69" t="s">
        <v>65</v>
      </c>
      <c r="B4" s="70" t="s">
        <v>66</v>
      </c>
      <c r="C4" s="71" t="s">
        <v>67</v>
      </c>
      <c r="D4" s="72" t="s">
        <v>68</v>
      </c>
      <c r="E4" s="69" t="s">
        <v>69</v>
      </c>
      <c r="F4" s="72" t="s">
        <v>70</v>
      </c>
      <c r="G4" s="70" t="s">
        <v>71</v>
      </c>
      <c r="H4" s="73"/>
      <c r="I4" s="111"/>
      <c r="J4" s="73"/>
      <c r="K4" s="111"/>
      <c r="L4" s="73"/>
      <c r="M4" s="111"/>
      <c r="N4" s="112" t="s">
        <v>72</v>
      </c>
      <c r="O4" s="113"/>
      <c r="P4" s="114"/>
    </row>
    <row r="5" ht="17" customHeight="1" spans="1:16">
      <c r="A5" s="69"/>
      <c r="B5" s="70"/>
      <c r="C5" s="72"/>
      <c r="D5" s="72"/>
      <c r="E5" s="69"/>
      <c r="F5" s="72"/>
      <c r="G5" s="70"/>
      <c r="H5" s="73" t="s">
        <v>73</v>
      </c>
      <c r="I5" s="111"/>
      <c r="J5" s="73"/>
      <c r="K5" s="111"/>
      <c r="L5" s="73"/>
      <c r="M5" s="111"/>
      <c r="N5" s="112"/>
      <c r="O5" s="115" t="s">
        <v>74</v>
      </c>
      <c r="P5" s="114"/>
    </row>
    <row r="6" ht="21" customHeight="1" spans="1:16">
      <c r="A6" s="69"/>
      <c r="B6" s="70"/>
      <c r="C6" s="72"/>
      <c r="D6" s="72"/>
      <c r="E6" s="69"/>
      <c r="F6" s="72"/>
      <c r="G6" s="70"/>
      <c r="H6" s="73" t="s">
        <v>75</v>
      </c>
      <c r="I6" s="111" t="s">
        <v>76</v>
      </c>
      <c r="J6" s="73" t="s">
        <v>77</v>
      </c>
      <c r="K6" s="111" t="s">
        <v>78</v>
      </c>
      <c r="L6" s="73" t="s">
        <v>79</v>
      </c>
      <c r="M6" s="111" t="s">
        <v>80</v>
      </c>
      <c r="N6" s="112"/>
      <c r="O6" s="115"/>
      <c r="P6" s="114"/>
    </row>
    <row r="7" ht="29" customHeight="1" spans="1:16">
      <c r="A7" s="74">
        <v>1</v>
      </c>
      <c r="B7" s="75" t="s">
        <v>81</v>
      </c>
      <c r="C7" s="76" t="s">
        <v>82</v>
      </c>
      <c r="D7" s="75">
        <v>20200102</v>
      </c>
      <c r="E7" s="76" t="s">
        <v>83</v>
      </c>
      <c r="F7" s="75">
        <v>20200227</v>
      </c>
      <c r="G7" s="76" t="s">
        <v>84</v>
      </c>
      <c r="H7" s="73">
        <v>357</v>
      </c>
      <c r="I7" s="111"/>
      <c r="J7" s="73"/>
      <c r="K7" s="111"/>
      <c r="L7" s="73">
        <v>357</v>
      </c>
      <c r="M7" s="116">
        <f>L7/(H7+I7)</f>
        <v>1</v>
      </c>
      <c r="N7" s="112">
        <v>-150</v>
      </c>
      <c r="O7" s="115">
        <v>150</v>
      </c>
      <c r="P7" s="114"/>
    </row>
    <row r="8" ht="24" customHeight="1" spans="1:16">
      <c r="A8" s="74"/>
      <c r="B8" s="77" t="s">
        <v>85</v>
      </c>
      <c r="C8" s="72"/>
      <c r="D8" s="72"/>
      <c r="E8" s="69"/>
      <c r="F8" s="72"/>
      <c r="G8" s="70"/>
      <c r="H8" s="73">
        <v>357</v>
      </c>
      <c r="I8" s="111"/>
      <c r="J8" s="73"/>
      <c r="K8" s="111"/>
      <c r="L8" s="73">
        <v>357</v>
      </c>
      <c r="M8" s="111"/>
      <c r="N8" s="112">
        <v>-150</v>
      </c>
      <c r="O8" s="115">
        <v>150</v>
      </c>
      <c r="P8" s="114"/>
    </row>
    <row r="9" ht="36" customHeight="1" spans="1:15">
      <c r="A9" s="78">
        <v>2</v>
      </c>
      <c r="B9" s="75" t="s">
        <v>86</v>
      </c>
      <c r="C9" s="79" t="s">
        <v>87</v>
      </c>
      <c r="D9" s="80">
        <v>20191210</v>
      </c>
      <c r="E9" s="75" t="s">
        <v>88</v>
      </c>
      <c r="F9" s="81" t="s">
        <v>89</v>
      </c>
      <c r="G9" s="75" t="s">
        <v>90</v>
      </c>
      <c r="H9" s="82">
        <v>20</v>
      </c>
      <c r="I9" s="117"/>
      <c r="J9" s="117"/>
      <c r="K9" s="116"/>
      <c r="L9" s="117">
        <f>H9+I9-J9</f>
        <v>20</v>
      </c>
      <c r="M9" s="116">
        <f>L9/(H9+I9)</f>
        <v>1</v>
      </c>
      <c r="N9" s="118">
        <v>-20</v>
      </c>
      <c r="O9" s="119">
        <v>20</v>
      </c>
    </row>
    <row r="10" ht="26" customHeight="1" spans="1:15">
      <c r="A10" s="83"/>
      <c r="B10" s="77" t="s">
        <v>85</v>
      </c>
      <c r="C10" s="83"/>
      <c r="D10" s="83"/>
      <c r="E10" s="83"/>
      <c r="F10" s="83"/>
      <c r="G10" s="83"/>
      <c r="H10" s="84">
        <f>SUM(H9:H9)</f>
        <v>20</v>
      </c>
      <c r="I10" s="120"/>
      <c r="J10" s="121"/>
      <c r="K10" s="120"/>
      <c r="L10" s="121">
        <f>SUM(L9:L9)</f>
        <v>20</v>
      </c>
      <c r="M10" s="120"/>
      <c r="N10" s="122">
        <v>-20</v>
      </c>
      <c r="O10" s="123">
        <v>20</v>
      </c>
    </row>
    <row r="11" ht="30" customHeight="1" spans="1:15">
      <c r="A11" s="85">
        <v>3</v>
      </c>
      <c r="B11" s="86" t="s">
        <v>91</v>
      </c>
      <c r="C11" s="79" t="s">
        <v>92</v>
      </c>
      <c r="D11" s="80">
        <v>20191219</v>
      </c>
      <c r="E11" s="86" t="s">
        <v>93</v>
      </c>
      <c r="F11" s="81" t="s">
        <v>94</v>
      </c>
      <c r="G11" s="79" t="s">
        <v>95</v>
      </c>
      <c r="H11" s="87">
        <v>646.41</v>
      </c>
      <c r="I11" s="117"/>
      <c r="J11" s="117">
        <v>291.805</v>
      </c>
      <c r="K11" s="116">
        <f>J11/(H11+I11)</f>
        <v>0.45142401881159</v>
      </c>
      <c r="L11" s="117">
        <f t="shared" ref="L11:L16" si="0">H11+I11-J11</f>
        <v>354.605</v>
      </c>
      <c r="M11" s="116">
        <f t="shared" ref="M11:M16" si="1">L11/(H11+I11)</f>
        <v>0.54857598118841</v>
      </c>
      <c r="N11" s="118">
        <v>-260.66</v>
      </c>
      <c r="O11" s="119">
        <v>260.66</v>
      </c>
    </row>
    <row r="12" ht="30" customHeight="1" spans="1:15">
      <c r="A12" s="85">
        <v>4</v>
      </c>
      <c r="B12" s="86" t="s">
        <v>96</v>
      </c>
      <c r="C12" s="79" t="s">
        <v>92</v>
      </c>
      <c r="D12" s="80">
        <v>20191219</v>
      </c>
      <c r="E12" s="86" t="s">
        <v>97</v>
      </c>
      <c r="F12" s="81" t="s">
        <v>98</v>
      </c>
      <c r="G12" s="79" t="s">
        <v>99</v>
      </c>
      <c r="H12" s="88">
        <v>829.34</v>
      </c>
      <c r="I12" s="117"/>
      <c r="J12" s="117">
        <v>440.516756</v>
      </c>
      <c r="K12" s="116">
        <f>J12/(H12+I12)</f>
        <v>0.531165452046205</v>
      </c>
      <c r="L12" s="117">
        <f t="shared" si="0"/>
        <v>388.823244</v>
      </c>
      <c r="M12" s="116">
        <f t="shared" si="1"/>
        <v>0.468834547953795</v>
      </c>
      <c r="N12" s="118">
        <v>-829.34</v>
      </c>
      <c r="O12" s="119">
        <v>829.34</v>
      </c>
    </row>
    <row r="13" ht="30" customHeight="1" spans="1:15">
      <c r="A13" s="85">
        <v>5</v>
      </c>
      <c r="B13" s="86" t="s">
        <v>100</v>
      </c>
      <c r="C13" s="79" t="s">
        <v>92</v>
      </c>
      <c r="D13" s="80">
        <v>20191219</v>
      </c>
      <c r="E13" s="86" t="s">
        <v>101</v>
      </c>
      <c r="F13" s="81" t="s">
        <v>98</v>
      </c>
      <c r="G13" s="79" t="s">
        <v>102</v>
      </c>
      <c r="H13" s="89">
        <v>400</v>
      </c>
      <c r="I13" s="117"/>
      <c r="J13" s="117"/>
      <c r="K13" s="116"/>
      <c r="L13" s="117">
        <f t="shared" si="0"/>
        <v>400</v>
      </c>
      <c r="M13" s="116">
        <f t="shared" si="1"/>
        <v>1</v>
      </c>
      <c r="N13" s="118">
        <v>-400</v>
      </c>
      <c r="O13" s="119">
        <v>400</v>
      </c>
    </row>
    <row r="14" ht="30" customHeight="1" spans="1:15">
      <c r="A14" s="85">
        <v>6</v>
      </c>
      <c r="B14" s="86" t="s">
        <v>103</v>
      </c>
      <c r="C14" s="79" t="s">
        <v>92</v>
      </c>
      <c r="D14" s="80">
        <v>20191219</v>
      </c>
      <c r="E14" s="75" t="s">
        <v>104</v>
      </c>
      <c r="F14" s="81" t="s">
        <v>98</v>
      </c>
      <c r="G14" s="79" t="s">
        <v>102</v>
      </c>
      <c r="H14" s="89">
        <v>300</v>
      </c>
      <c r="I14" s="117"/>
      <c r="J14" s="117"/>
      <c r="K14" s="116"/>
      <c r="L14" s="117">
        <f t="shared" si="0"/>
        <v>300</v>
      </c>
      <c r="M14" s="116">
        <f t="shared" si="1"/>
        <v>1</v>
      </c>
      <c r="N14" s="118">
        <v>-300</v>
      </c>
      <c r="O14" s="119">
        <v>300</v>
      </c>
    </row>
    <row r="15" ht="30" customHeight="1" spans="1:15">
      <c r="A15" s="85">
        <v>7</v>
      </c>
      <c r="B15" s="86" t="s">
        <v>105</v>
      </c>
      <c r="C15" s="79" t="s">
        <v>92</v>
      </c>
      <c r="D15" s="80">
        <v>20191219</v>
      </c>
      <c r="E15" s="75" t="s">
        <v>104</v>
      </c>
      <c r="F15" s="81" t="s">
        <v>98</v>
      </c>
      <c r="G15" s="79" t="s">
        <v>102</v>
      </c>
      <c r="H15" s="89">
        <v>88</v>
      </c>
      <c r="I15" s="117"/>
      <c r="J15" s="117"/>
      <c r="K15" s="116"/>
      <c r="L15" s="117">
        <f t="shared" si="0"/>
        <v>88</v>
      </c>
      <c r="M15" s="116">
        <f t="shared" si="1"/>
        <v>1</v>
      </c>
      <c r="N15" s="118">
        <v>-88</v>
      </c>
      <c r="O15" s="119">
        <v>88</v>
      </c>
    </row>
    <row r="16" ht="30" customHeight="1" spans="1:15">
      <c r="A16" s="85">
        <v>8</v>
      </c>
      <c r="B16" s="86" t="s">
        <v>106</v>
      </c>
      <c r="C16" s="79" t="s">
        <v>92</v>
      </c>
      <c r="D16" s="80">
        <v>20191219</v>
      </c>
      <c r="E16" s="75" t="s">
        <v>104</v>
      </c>
      <c r="F16" s="81" t="s">
        <v>98</v>
      </c>
      <c r="G16" s="79" t="s">
        <v>102</v>
      </c>
      <c r="H16" s="89">
        <v>500</v>
      </c>
      <c r="I16" s="117"/>
      <c r="J16" s="117"/>
      <c r="K16" s="116"/>
      <c r="L16" s="117">
        <f t="shared" si="0"/>
        <v>500</v>
      </c>
      <c r="M16" s="116">
        <f t="shared" si="1"/>
        <v>1</v>
      </c>
      <c r="N16" s="118">
        <v>-500</v>
      </c>
      <c r="O16" s="119">
        <v>500</v>
      </c>
    </row>
    <row r="17" ht="26" customHeight="1" spans="1:15">
      <c r="A17" s="83"/>
      <c r="B17" s="77" t="s">
        <v>85</v>
      </c>
      <c r="C17" s="83"/>
      <c r="D17" s="83"/>
      <c r="E17" s="83"/>
      <c r="F17" s="83"/>
      <c r="G17" s="83"/>
      <c r="H17" s="84">
        <f t="shared" ref="H17:N17" si="2">SUM(H11:H16)</f>
        <v>2763.75</v>
      </c>
      <c r="I17" s="120"/>
      <c r="J17" s="121">
        <f t="shared" si="2"/>
        <v>732.321756</v>
      </c>
      <c r="K17" s="120"/>
      <c r="L17" s="121">
        <f t="shared" si="2"/>
        <v>2031.428244</v>
      </c>
      <c r="M17" s="120"/>
      <c r="N17" s="84">
        <f>SUM(N11:N16)</f>
        <v>-2378</v>
      </c>
      <c r="O17" s="123">
        <f>SUM(O11:O16)</f>
        <v>2378</v>
      </c>
    </row>
    <row r="18" ht="20" customHeight="1" spans="1:15">
      <c r="A18" s="90" t="s">
        <v>107</v>
      </c>
      <c r="B18" s="91"/>
      <c r="C18" s="91"/>
      <c r="D18" s="91"/>
      <c r="E18" s="91"/>
      <c r="F18" s="91"/>
      <c r="G18" s="91"/>
      <c r="H18" s="92"/>
      <c r="I18" s="91"/>
      <c r="J18" s="92"/>
      <c r="K18" s="91"/>
      <c r="L18" s="92"/>
      <c r="M18" s="91"/>
      <c r="N18" s="92"/>
      <c r="O18" s="124"/>
    </row>
    <row r="19" ht="29" customHeight="1" spans="1:15">
      <c r="A19" s="85" t="s">
        <v>108</v>
      </c>
      <c r="B19" s="93" t="s">
        <v>109</v>
      </c>
      <c r="C19" s="94"/>
      <c r="D19" s="94"/>
      <c r="E19" s="94"/>
      <c r="F19" s="95"/>
      <c r="G19" s="96" t="s">
        <v>110</v>
      </c>
      <c r="H19" s="97" t="s">
        <v>111</v>
      </c>
      <c r="I19" s="94"/>
      <c r="J19" s="125"/>
      <c r="K19" s="94"/>
      <c r="L19" s="125"/>
      <c r="M19" s="94"/>
      <c r="N19" s="125"/>
      <c r="O19" s="126"/>
    </row>
    <row r="20" ht="24" spans="1:15">
      <c r="A20" s="85">
        <v>2</v>
      </c>
      <c r="B20" s="98" t="s">
        <v>112</v>
      </c>
      <c r="C20" s="99"/>
      <c r="D20" s="99"/>
      <c r="E20" s="99"/>
      <c r="F20" s="100"/>
      <c r="G20" s="101" t="s">
        <v>113</v>
      </c>
      <c r="H20" s="97">
        <v>33.72</v>
      </c>
      <c r="I20" s="94"/>
      <c r="J20" s="125"/>
      <c r="K20" s="94"/>
      <c r="L20" s="125"/>
      <c r="M20" s="94"/>
      <c r="N20" s="125"/>
      <c r="O20" s="126"/>
    </row>
    <row r="21" ht="22" customHeight="1" spans="1:15">
      <c r="A21" s="85"/>
      <c r="B21" s="102" t="s">
        <v>27</v>
      </c>
      <c r="C21" s="103"/>
      <c r="D21" s="103"/>
      <c r="E21" s="103"/>
      <c r="F21" s="104"/>
      <c r="G21" s="105"/>
      <c r="H21" s="106">
        <f>SUM(H20:N20)</f>
        <v>33.72</v>
      </c>
      <c r="I21" s="127"/>
      <c r="J21" s="128"/>
      <c r="K21" s="127"/>
      <c r="L21" s="128"/>
      <c r="M21" s="127"/>
      <c r="N21" s="128"/>
      <c r="O21" s="129"/>
    </row>
    <row r="22" ht="19" customHeight="1" spans="1:15">
      <c r="A22" s="107" t="s">
        <v>114</v>
      </c>
      <c r="B22" s="107"/>
      <c r="C22" s="107"/>
      <c r="D22" s="107"/>
      <c r="E22" s="107"/>
      <c r="F22" s="107"/>
      <c r="G22" s="107"/>
      <c r="H22" s="108">
        <f>H21+O17+O8+O10</f>
        <v>2581.72</v>
      </c>
      <c r="I22" s="108"/>
      <c r="J22" s="108"/>
      <c r="K22" s="108"/>
      <c r="L22" s="108"/>
      <c r="M22" s="108"/>
      <c r="N22" s="108"/>
      <c r="O22" s="108"/>
    </row>
  </sheetData>
  <mergeCells count="24">
    <mergeCell ref="A2:O2"/>
    <mergeCell ref="A3:B3"/>
    <mergeCell ref="E3:F3"/>
    <mergeCell ref="N3:O3"/>
    <mergeCell ref="H4:M4"/>
    <mergeCell ref="H5:M5"/>
    <mergeCell ref="A18:O18"/>
    <mergeCell ref="B19:F19"/>
    <mergeCell ref="H19:O19"/>
    <mergeCell ref="B20:F20"/>
    <mergeCell ref="H20:O20"/>
    <mergeCell ref="B21:F21"/>
    <mergeCell ref="H21:O21"/>
    <mergeCell ref="A22:G22"/>
    <mergeCell ref="H22:O22"/>
    <mergeCell ref="A4:A6"/>
    <mergeCell ref="B4:B6"/>
    <mergeCell ref="C4:C6"/>
    <mergeCell ref="D4:D6"/>
    <mergeCell ref="E4:E6"/>
    <mergeCell ref="F4:F6"/>
    <mergeCell ref="G4:G6"/>
    <mergeCell ref="N4:N6"/>
    <mergeCell ref="O5:O6"/>
  </mergeCells>
  <pageMargins left="0.472222222222222" right="0.354166666666667" top="0.747916666666667" bottom="0.66875" header="0.5" footer="0.5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A10" workbookViewId="0">
      <selection activeCell="B15" sqref="B15"/>
    </sheetView>
  </sheetViews>
  <sheetFormatPr defaultColWidth="8.72727272727273" defaultRowHeight="34" customHeight="1"/>
  <cols>
    <col min="1" max="1" width="5.09090909090909" style="1" customWidth="1"/>
    <col min="2" max="2" width="33.2727272727273" style="2" customWidth="1"/>
    <col min="3" max="3" width="10.3636363636364" style="3" customWidth="1"/>
    <col min="4" max="4" width="11.8181818181818" style="3" customWidth="1"/>
    <col min="5" max="5" width="9.2" style="4" customWidth="1"/>
    <col min="6" max="6" width="7.27272727272727" style="4" customWidth="1"/>
    <col min="7" max="7" width="6.63636363636364" style="5" customWidth="1"/>
    <col min="8" max="8" width="13.0727272727273" style="5" customWidth="1"/>
    <col min="9" max="9" width="28.9727272727273" style="2" customWidth="1"/>
    <col min="10" max="10" width="8.27272727272727" style="4" customWidth="1"/>
    <col min="11" max="11" width="7.09090909090909" style="6" customWidth="1"/>
    <col min="12" max="16384" width="8.72727272727273" style="6"/>
  </cols>
  <sheetData>
    <row r="1" ht="18" customHeight="1" spans="2:2">
      <c r="B1" s="2" t="s">
        <v>115</v>
      </c>
    </row>
    <row r="2" customHeight="1" spans="1:11">
      <c r="A2" s="7" t="s">
        <v>116</v>
      </c>
      <c r="B2" s="7"/>
      <c r="C2" s="7"/>
      <c r="D2" s="7"/>
      <c r="E2" s="8"/>
      <c r="F2" s="8"/>
      <c r="G2" s="7"/>
      <c r="H2" s="7"/>
      <c r="I2" s="7"/>
      <c r="J2" s="8"/>
      <c r="K2" s="7"/>
    </row>
    <row r="3" customHeight="1" spans="1:11">
      <c r="A3" s="5" t="s">
        <v>30</v>
      </c>
      <c r="B3" s="9"/>
      <c r="C3" s="5"/>
      <c r="D3" s="9"/>
      <c r="E3" s="9"/>
      <c r="F3" s="5" t="s">
        <v>3</v>
      </c>
      <c r="H3" s="10"/>
      <c r="I3" s="56"/>
      <c r="J3" s="56">
        <v>44049</v>
      </c>
      <c r="K3" s="10"/>
    </row>
    <row r="4" customHeight="1" spans="1:11">
      <c r="A4" s="11" t="s">
        <v>4</v>
      </c>
      <c r="B4" s="11" t="s">
        <v>117</v>
      </c>
      <c r="C4" s="11" t="s">
        <v>118</v>
      </c>
      <c r="D4" s="11" t="s">
        <v>67</v>
      </c>
      <c r="E4" s="12" t="s">
        <v>119</v>
      </c>
      <c r="F4" s="12" t="s">
        <v>120</v>
      </c>
      <c r="G4" s="11" t="s">
        <v>121</v>
      </c>
      <c r="H4" s="11" t="s">
        <v>122</v>
      </c>
      <c r="I4" s="11" t="s">
        <v>6</v>
      </c>
      <c r="J4" s="12" t="s">
        <v>10</v>
      </c>
      <c r="K4" s="57" t="s">
        <v>12</v>
      </c>
    </row>
    <row r="5" ht="43" customHeight="1" spans="1:11">
      <c r="A5" s="13">
        <v>1</v>
      </c>
      <c r="B5" s="14" t="s">
        <v>123</v>
      </c>
      <c r="C5" s="15" t="s">
        <v>124</v>
      </c>
      <c r="D5" s="16" t="s">
        <v>35</v>
      </c>
      <c r="E5" s="17">
        <v>267</v>
      </c>
      <c r="F5" s="17" t="s">
        <v>125</v>
      </c>
      <c r="G5" s="18" t="s">
        <v>17</v>
      </c>
      <c r="H5" s="18" t="s">
        <v>126</v>
      </c>
      <c r="I5" s="58" t="s">
        <v>127</v>
      </c>
      <c r="J5" s="17">
        <v>267</v>
      </c>
      <c r="K5" s="59"/>
    </row>
    <row r="6" ht="31" customHeight="1" spans="1:11">
      <c r="A6" s="13">
        <v>2</v>
      </c>
      <c r="B6" s="19" t="s">
        <v>128</v>
      </c>
      <c r="C6" s="20" t="s">
        <v>129</v>
      </c>
      <c r="D6" s="20" t="s">
        <v>130</v>
      </c>
      <c r="E6" s="21">
        <v>10</v>
      </c>
      <c r="F6" s="22" t="s">
        <v>131</v>
      </c>
      <c r="G6" s="20" t="s">
        <v>26</v>
      </c>
      <c r="H6" s="20" t="s">
        <v>84</v>
      </c>
      <c r="I6" s="58" t="s">
        <v>132</v>
      </c>
      <c r="J6" s="54">
        <v>10</v>
      </c>
      <c r="K6" s="59"/>
    </row>
    <row r="7" ht="29" customHeight="1" spans="1:11">
      <c r="A7" s="13">
        <v>3</v>
      </c>
      <c r="B7" s="19" t="s">
        <v>133</v>
      </c>
      <c r="C7" s="20" t="s">
        <v>134</v>
      </c>
      <c r="D7" s="20" t="s">
        <v>135</v>
      </c>
      <c r="E7" s="21">
        <v>196</v>
      </c>
      <c r="F7" s="22" t="s">
        <v>131</v>
      </c>
      <c r="G7" s="20" t="s">
        <v>17</v>
      </c>
      <c r="H7" s="20" t="s">
        <v>84</v>
      </c>
      <c r="I7" s="58" t="s">
        <v>132</v>
      </c>
      <c r="J7" s="54">
        <v>196</v>
      </c>
      <c r="K7" s="59"/>
    </row>
    <row r="8" ht="26" customHeight="1" spans="1:11">
      <c r="A8" s="23">
        <v>4</v>
      </c>
      <c r="B8" s="24" t="s">
        <v>133</v>
      </c>
      <c r="C8" s="25" t="s">
        <v>134</v>
      </c>
      <c r="D8" s="25" t="s">
        <v>135</v>
      </c>
      <c r="E8" s="21">
        <v>99</v>
      </c>
      <c r="F8" s="22" t="s">
        <v>131</v>
      </c>
      <c r="G8" s="26" t="s">
        <v>17</v>
      </c>
      <c r="H8" s="20" t="s">
        <v>84</v>
      </c>
      <c r="I8" s="58" t="s">
        <v>136</v>
      </c>
      <c r="J8" s="54">
        <v>45.28</v>
      </c>
      <c r="K8" s="59"/>
    </row>
    <row r="9" ht="26" customHeight="1" spans="1:11">
      <c r="A9" s="27"/>
      <c r="B9" s="28"/>
      <c r="C9" s="28"/>
      <c r="D9" s="28"/>
      <c r="E9" s="21"/>
      <c r="F9" s="22"/>
      <c r="G9" s="29"/>
      <c r="H9" s="30" t="s">
        <v>113</v>
      </c>
      <c r="I9" s="58" t="s">
        <v>137</v>
      </c>
      <c r="J9" s="54">
        <v>33.72</v>
      </c>
      <c r="K9" s="59"/>
    </row>
    <row r="10" ht="26" customHeight="1" spans="1:11">
      <c r="A10" s="31"/>
      <c r="B10" s="32"/>
      <c r="C10" s="32"/>
      <c r="D10" s="32"/>
      <c r="E10" s="21"/>
      <c r="F10" s="22"/>
      <c r="G10" s="33"/>
      <c r="H10" s="30" t="s">
        <v>138</v>
      </c>
      <c r="I10" s="58" t="s">
        <v>139</v>
      </c>
      <c r="J10" s="54">
        <v>20</v>
      </c>
      <c r="K10" s="59"/>
    </row>
    <row r="11" ht="44" customHeight="1" spans="1:11">
      <c r="A11" s="13">
        <v>5</v>
      </c>
      <c r="B11" s="14" t="s">
        <v>140</v>
      </c>
      <c r="C11" s="15" t="s">
        <v>141</v>
      </c>
      <c r="D11" s="16" t="s">
        <v>47</v>
      </c>
      <c r="E11" s="34">
        <v>92.09</v>
      </c>
      <c r="F11" s="22" t="s">
        <v>131</v>
      </c>
      <c r="G11" s="18" t="s">
        <v>17</v>
      </c>
      <c r="H11" s="20" t="s">
        <v>84</v>
      </c>
      <c r="I11" s="58" t="s">
        <v>136</v>
      </c>
      <c r="J11" s="54">
        <v>92.09</v>
      </c>
      <c r="K11" s="59"/>
    </row>
    <row r="12" ht="29" customHeight="1" spans="1:11">
      <c r="A12" s="23">
        <v>6</v>
      </c>
      <c r="B12" s="35" t="s">
        <v>142</v>
      </c>
      <c r="C12" s="35" t="s">
        <v>143</v>
      </c>
      <c r="D12" s="36" t="s">
        <v>44</v>
      </c>
      <c r="E12" s="37">
        <v>137</v>
      </c>
      <c r="F12" s="22" t="s">
        <v>131</v>
      </c>
      <c r="G12" s="18" t="s">
        <v>17</v>
      </c>
      <c r="H12" s="20" t="s">
        <v>84</v>
      </c>
      <c r="I12" s="58" t="s">
        <v>136</v>
      </c>
      <c r="J12" s="54">
        <v>12.63</v>
      </c>
      <c r="K12" s="59"/>
    </row>
    <row r="13" ht="29" customHeight="1" spans="1:11">
      <c r="A13" s="27"/>
      <c r="B13" s="38"/>
      <c r="C13" s="38"/>
      <c r="D13" s="39"/>
      <c r="E13" s="40"/>
      <c r="F13" s="22"/>
      <c r="G13" s="18" t="s">
        <v>17</v>
      </c>
      <c r="H13" s="20" t="s">
        <v>84</v>
      </c>
      <c r="I13" s="58" t="s">
        <v>132</v>
      </c>
      <c r="J13" s="54">
        <v>54.66</v>
      </c>
      <c r="K13" s="59"/>
    </row>
    <row r="14" ht="28" customHeight="1" spans="1:11">
      <c r="A14" s="31"/>
      <c r="B14" s="41"/>
      <c r="C14" s="41"/>
      <c r="D14" s="42"/>
      <c r="E14" s="43"/>
      <c r="F14" s="22"/>
      <c r="G14" s="18" t="s">
        <v>17</v>
      </c>
      <c r="H14" s="18" t="s">
        <v>144</v>
      </c>
      <c r="I14" s="58" t="s">
        <v>145</v>
      </c>
      <c r="J14" s="54">
        <v>69.71</v>
      </c>
      <c r="K14" s="59"/>
    </row>
    <row r="15" ht="43" customHeight="1" spans="1:11">
      <c r="A15" s="13">
        <v>7</v>
      </c>
      <c r="B15" s="44" t="s">
        <v>146</v>
      </c>
      <c r="C15" s="15" t="s">
        <v>143</v>
      </c>
      <c r="D15" s="16" t="s">
        <v>44</v>
      </c>
      <c r="E15" s="34">
        <v>588</v>
      </c>
      <c r="F15" s="22" t="s">
        <v>131</v>
      </c>
      <c r="G15" s="18" t="s">
        <v>17</v>
      </c>
      <c r="H15" s="18" t="s">
        <v>144</v>
      </c>
      <c r="I15" s="58" t="s">
        <v>145</v>
      </c>
      <c r="J15" s="54">
        <v>588</v>
      </c>
      <c r="K15" s="59"/>
    </row>
    <row r="16" ht="23" customHeight="1" spans="1:11">
      <c r="A16" s="23">
        <v>8</v>
      </c>
      <c r="B16" s="35" t="s">
        <v>147</v>
      </c>
      <c r="C16" s="35" t="s">
        <v>148</v>
      </c>
      <c r="D16" s="36" t="s">
        <v>41</v>
      </c>
      <c r="E16" s="37">
        <v>1144.63</v>
      </c>
      <c r="F16" s="45" t="s">
        <v>131</v>
      </c>
      <c r="G16" s="46" t="s">
        <v>17</v>
      </c>
      <c r="H16" s="18" t="s">
        <v>126</v>
      </c>
      <c r="I16" s="58" t="s">
        <v>149</v>
      </c>
      <c r="J16" s="54">
        <v>300</v>
      </c>
      <c r="K16" s="59"/>
    </row>
    <row r="17" ht="23" customHeight="1" spans="1:11">
      <c r="A17" s="27"/>
      <c r="B17" s="38"/>
      <c r="C17" s="38"/>
      <c r="D17" s="39"/>
      <c r="E17" s="40"/>
      <c r="F17" s="47"/>
      <c r="G17" s="48"/>
      <c r="H17" s="18" t="s">
        <v>126</v>
      </c>
      <c r="I17" s="58" t="s">
        <v>150</v>
      </c>
      <c r="J17" s="54">
        <v>500</v>
      </c>
      <c r="K17" s="59"/>
    </row>
    <row r="18" ht="23" customHeight="1" spans="1:11">
      <c r="A18" s="27"/>
      <c r="B18" s="38"/>
      <c r="C18" s="38"/>
      <c r="D18" s="39"/>
      <c r="E18" s="40"/>
      <c r="F18" s="22"/>
      <c r="G18" s="48"/>
      <c r="H18" s="18" t="s">
        <v>126</v>
      </c>
      <c r="I18" s="58" t="s">
        <v>151</v>
      </c>
      <c r="J18" s="54">
        <v>88</v>
      </c>
      <c r="K18" s="59"/>
    </row>
    <row r="19" ht="23" customHeight="1" spans="1:11">
      <c r="A19" s="27"/>
      <c r="B19" s="38"/>
      <c r="C19" s="38"/>
      <c r="D19" s="39"/>
      <c r="E19" s="40"/>
      <c r="F19" s="47"/>
      <c r="G19" s="48"/>
      <c r="H19" s="18" t="s">
        <v>126</v>
      </c>
      <c r="I19" s="58" t="s">
        <v>127</v>
      </c>
      <c r="J19" s="54">
        <v>133</v>
      </c>
      <c r="K19" s="59"/>
    </row>
    <row r="20" ht="23" customHeight="1" spans="1:11">
      <c r="A20" s="31"/>
      <c r="B20" s="41"/>
      <c r="C20" s="41"/>
      <c r="D20" s="42"/>
      <c r="E20" s="43"/>
      <c r="F20" s="49"/>
      <c r="G20" s="50"/>
      <c r="H20" s="18" t="s">
        <v>144</v>
      </c>
      <c r="I20" s="58" t="s">
        <v>145</v>
      </c>
      <c r="J20" s="54">
        <v>123.63</v>
      </c>
      <c r="K20" s="59"/>
    </row>
    <row r="21" ht="37" customHeight="1" spans="1:11">
      <c r="A21" s="13">
        <v>9</v>
      </c>
      <c r="B21" s="14" t="s">
        <v>152</v>
      </c>
      <c r="C21" s="15" t="s">
        <v>153</v>
      </c>
      <c r="D21" s="16" t="s">
        <v>38</v>
      </c>
      <c r="E21" s="34">
        <v>48</v>
      </c>
      <c r="F21" s="22" t="s">
        <v>131</v>
      </c>
      <c r="G21" s="18" t="s">
        <v>17</v>
      </c>
      <c r="H21" s="18" t="s">
        <v>144</v>
      </c>
      <c r="I21" s="58" t="s">
        <v>145</v>
      </c>
      <c r="J21" s="54">
        <v>48</v>
      </c>
      <c r="K21" s="59"/>
    </row>
    <row r="22" ht="24" customHeight="1" spans="1:11">
      <c r="A22" s="13"/>
      <c r="B22" s="51" t="s">
        <v>27</v>
      </c>
      <c r="C22" s="52"/>
      <c r="D22" s="53"/>
      <c r="E22" s="54">
        <f>SUM(E5:E21)</f>
        <v>2581.72</v>
      </c>
      <c r="F22" s="54"/>
      <c r="G22" s="55"/>
      <c r="H22" s="55"/>
      <c r="I22" s="58"/>
      <c r="J22" s="54">
        <f>SUM(J5:J21)</f>
        <v>2581.72</v>
      </c>
      <c r="K22" s="59"/>
    </row>
  </sheetData>
  <mergeCells count="25">
    <mergeCell ref="A2:K2"/>
    <mergeCell ref="A3:E3"/>
    <mergeCell ref="F3:G3"/>
    <mergeCell ref="J3:K3"/>
    <mergeCell ref="B22:D22"/>
    <mergeCell ref="A8:A10"/>
    <mergeCell ref="A12:A14"/>
    <mergeCell ref="A16:A20"/>
    <mergeCell ref="B8:B10"/>
    <mergeCell ref="B12:B14"/>
    <mergeCell ref="B16:B20"/>
    <mergeCell ref="C8:C10"/>
    <mergeCell ref="C12:C14"/>
    <mergeCell ref="C16:C20"/>
    <mergeCell ref="D8:D10"/>
    <mergeCell ref="D12:D14"/>
    <mergeCell ref="D16:D20"/>
    <mergeCell ref="E8:E10"/>
    <mergeCell ref="E12:E14"/>
    <mergeCell ref="E16:E20"/>
    <mergeCell ref="F8:F10"/>
    <mergeCell ref="F12:F14"/>
    <mergeCell ref="F16:F20"/>
    <mergeCell ref="G8:G10"/>
    <mergeCell ref="G16:G20"/>
  </mergeCells>
  <pageMargins left="0.354166666666667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附件1收回项目资金表</vt:lpstr>
      <vt:lpstr>附件2资金增减</vt:lpstr>
      <vt:lpstr>附件3调减资金项目表</vt:lpstr>
      <vt:lpstr>附件4资金安排计划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2020-08-03T02:42:00Z</dcterms:created>
  <dcterms:modified xsi:type="dcterms:W3CDTF">2020-08-06T08:50:33Z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