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2" activeTab="16"/>
  </bookViews>
  <sheets>
    <sheet name="1.财务收支预算总表" sheetId="1" r:id="rId1"/>
    <sheet name="2.部门收入预算表" sheetId="2" r:id="rId2"/>
    <sheet name="3.部门支出预算表" sheetId="3" r:id="rId3"/>
    <sheet name="4.部门财政拨款收支预算总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部门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转移支付补助项目支出预算表" sheetId="16" r:id="rId16"/>
    <sheet name="17.部门项目中期规划预算表" sheetId="17" r:id="rId1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<sst xmlns="http://schemas.openxmlformats.org/spreadsheetml/2006/main" count="862" uniqueCount="373">
  <si>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</si>
  <si>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</si>
  <si>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</si>
  <si>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</si>
  <si>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</si>
  <si>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</si>
  <si>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</si>
  <si>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</si>
  <si>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</si>
  <si>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</si>
  <si>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</si>
  <si>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</si>
  <si>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</si>
  <si>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</si>
  <si>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</si>
  <si>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</si>
  <si>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</si>
  <si>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</si>
  <si>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</si>
  <si>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</si>
  <si>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</si>
  <si>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</si>
  <si>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</si>
  <si>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</si>
  <si>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</si>
  <si>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</si>
  <si>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</si>
  <si>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</si>
  <si>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</si>
  <si>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</si>
  <si>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</si>
  <si>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</si>
  <si>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</si>
  <si>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</si>
  <si>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</si>
  <si>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</si>
  <si>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</si>
  <si>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</si>
  <si>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</si>
  <si>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</si>
  <si>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</si>
  <si>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</si>
  <si>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</si>
  <si>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</si>
  <si>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</si>
  <si>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</si>
  <si>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</si>
  <si>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</si>
  <si>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</si>
  <si>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</si>
  <si>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</si>
  <si>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</si>
  <si>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</si>
  <si>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</si>
  <si>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</si>
  <si>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</si>
  <si>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</si>
  <si>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</si>
  <si>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</si>
  <si>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</si>
  <si>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</si>
  <si>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</si>
  <si>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</si>
  <si>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</si>
  <si>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</si>
  <si>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</si>
  <si>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</si>
  <si>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</si>
  <si>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</si>
  <si>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</si>
  <si>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</si>
  <si>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375001</t>
  </si>
  <si>
    <t>陇川县投资促进局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</si>
  <si>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</si>
  <si>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</si>
  <si>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</si>
  <si>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</si>
  <si>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</si>
  <si>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</si>
  <si>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</si>
  <si>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</si>
  <si>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</si>
  <si>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</si>
  <si>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</si>
  <si>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</si>
  <si>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</si>
  <si>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</si>
  <si>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</si>
  <si>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</si>
  <si>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</si>
  <si>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</si>
  <si>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</si>
  <si>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</si>
  <si>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</si>
  <si>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</si>
  <si>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</si>
  <si>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</si>
  <si>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</si>
  <si>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</si>
  <si>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</si>
  <si>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</si>
  <si>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</si>
  <si>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</si>
  <si>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</si>
  <si>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</si>
  <si>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</si>
  <si>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20113</t>
  </si>
  <si>
    <t>商贸事务</t>
  </si>
  <si>
    <t>2011308</t>
  </si>
  <si>
    <t>招商引资</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</si>
  <si>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</si>
  <si>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</si>
  <si>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</si>
  <si>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</si>
  <si>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</si>
  <si>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</si>
  <si>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</si>
  <si>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</si>
  <si>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</si>
  <si>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</si>
  <si>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</si>
  <si>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</si>
  <si>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</si>
  <si>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</si>
  <si>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</si>
  <si>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</si>
  <si>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</si>
  <si>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</si>
  <si>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</si>
  <si>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</si>
  <si>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</si>
  <si>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</si>
  <si>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</si>
  <si>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</si>
  <si>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</si>
  <si>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</si>
  <si>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</si>
  <si>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</si>
  <si>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</si>
  <si>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</si>
  <si>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</si>
  <si>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</si>
  <si>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</si>
  <si>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</si>
  <si>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</si>
  <si>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</si>
  <si>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</si>
  <si>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</si>
  <si>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</si>
  <si>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</si>
  <si>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</si>
  <si>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</si>
  <si>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</si>
  <si>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</si>
  <si>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</si>
  <si>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</si>
  <si>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</si>
  <si>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</si>
  <si>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</si>
  <si>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</si>
  <si>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</si>
  <si>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</si>
  <si>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</si>
  <si>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</si>
  <si>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</si>
  <si>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</si>
  <si>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</si>
  <si>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</si>
  <si>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</si>
  <si>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</si>
  <si>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</si>
  <si>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</si>
  <si>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</si>
  <si>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</si>
  <si>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</si>
  <si>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</si>
  <si>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</si>
  <si>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</si>
  <si>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</si>
  <si>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</si>
  <si>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</si>
  <si>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</si>
  <si>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</si>
  <si>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</si>
  <si>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</si>
  <si>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</si>
  <si>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</si>
  <si>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</si>
  <si>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</si>
  <si>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</si>
  <si>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</si>
  <si>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</si>
  <si>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</si>
  <si>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</si>
  <si>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</si>
  <si>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</si>
  <si>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</si>
  <si>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</si>
  <si>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</si>
  <si>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</si>
  <si>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</si>
  <si>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</si>
  <si>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</si>
  <si>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</si>
  <si>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</si>
  <si>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</si>
  <si>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</si>
  <si>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</si>
  <si>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</si>
  <si>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</si>
  <si>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</si>
  <si>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</si>
  <si>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</si>
  <si>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</si>
  <si>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</si>
  <si>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</si>
  <si>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</si>
  <si>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533124241100002426100</t>
  </si>
  <si>
    <t>行政人员支出工资</t>
  </si>
  <si>
    <t>30101</t>
  </si>
  <si>
    <t>基本工资</t>
  </si>
  <si>
    <t>533124210000000012859</t>
  </si>
  <si>
    <t>事业人员支出工资</t>
  </si>
  <si>
    <t>30102</t>
  </si>
  <si>
    <t>津贴补贴</t>
  </si>
  <si>
    <t>30103</t>
  </si>
  <si>
    <t>奖金</t>
  </si>
  <si>
    <t>30107</t>
  </si>
  <si>
    <t>绩效工资</t>
  </si>
  <si>
    <t>533124241100002426088</t>
  </si>
  <si>
    <t>获得奖励的公务员一次性奖励</t>
  </si>
  <si>
    <t>533124221100000520233</t>
  </si>
  <si>
    <t>事业人员优秀奖励</t>
  </si>
  <si>
    <t>533124251100003791804</t>
  </si>
  <si>
    <t>月绩效奖励（行政）</t>
  </si>
  <si>
    <t>533124251100003791805</t>
  </si>
  <si>
    <t>月绩效奖励（事业）</t>
  </si>
  <si>
    <t>533124231100001371309</t>
  </si>
  <si>
    <t>事业人员奖励性绩效改革性补贴</t>
  </si>
  <si>
    <t>533124210000000012860</t>
  </si>
  <si>
    <t>社会保障缴费</t>
  </si>
  <si>
    <t>30108</t>
  </si>
  <si>
    <t>机关事业单位基本养老保险缴费</t>
  </si>
  <si>
    <t>30110</t>
  </si>
  <si>
    <t>职工基本医疗保险缴费</t>
  </si>
  <si>
    <t>30111</t>
  </si>
  <si>
    <t>公务员医疗补助缴费</t>
  </si>
  <si>
    <t>30112</t>
  </si>
  <si>
    <t>其他社会保障缴费</t>
  </si>
  <si>
    <t>533124210000000012861</t>
  </si>
  <si>
    <t>30113</t>
  </si>
  <si>
    <t>533124221100000520236</t>
  </si>
  <si>
    <t>公用经费安排的工会经费</t>
  </si>
  <si>
    <t>30228</t>
  </si>
  <si>
    <t>工会经费</t>
  </si>
  <si>
    <t>533124210000000012863</t>
  </si>
  <si>
    <t>一般公用经费</t>
  </si>
  <si>
    <t>30201</t>
  </si>
  <si>
    <t>办公费</t>
  </si>
  <si>
    <t>533124241100002426101</t>
  </si>
  <si>
    <t>公务交通补贴</t>
  </si>
  <si>
    <t>30239</t>
  </si>
  <si>
    <t>其他交通费用</t>
  </si>
  <si>
    <t>533124241100002435626</t>
  </si>
  <si>
    <t>机关事业单位职工遗属生活补助</t>
  </si>
  <si>
    <t>30305</t>
  </si>
  <si>
    <t>生活补助</t>
  </si>
  <si>
    <t>预算05-1表</t>
  </si>
  <si>
    <t>2025年部门项目支出预算表</t>
  </si>
  <si>
    <t>项目分类</t>
  </si>
  <si>
    <t>项目单位</t>
  </si>
  <si>
    <t>经济科目编码</t>
  </si>
  <si>
    <t>经济科目名称</t>
  </si>
  <si>
    <t>本年拨款</t>
  </si>
  <si>
    <t>其中：本次下达</t>
  </si>
  <si>
    <t>招商引资专项经费</t>
  </si>
  <si>
    <t>事业发展类</t>
  </si>
  <si>
    <t>533124210000000012288</t>
  </si>
  <si>
    <t>30207</t>
  </si>
  <si>
    <t>邮电费</t>
  </si>
  <si>
    <t>30211</t>
  </si>
  <si>
    <t>差旅费</t>
  </si>
  <si>
    <t>30217</t>
  </si>
  <si>
    <t>30226</t>
  </si>
  <si>
    <t>劳务费</t>
  </si>
  <si>
    <t>30231</t>
  </si>
  <si>
    <t>公务用车运行维护费</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</si>
  <si>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</si>
  <si>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</si>
  <si>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</si>
  <si>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</si>
  <si>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</si>
  <si>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</si>
  <si>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</si>
  <si>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</si>
  <si>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</si>
  <si>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</si>
  <si>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</si>
  <si>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</si>
  <si>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</si>
  <si>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持续优化营商环境：一是整合完善招商引资相关优惠政策，加大“放管服”力度，促进投资贸易便利化，降低企业成本，进一步吸引外商投资；二是在全面落实兑现现有招商引资优惠政策和投资促进政策的基础上，充分发挥陇川的区位、对外开放优势和瑞丽国家重点开发开放试验区的有利影响，并不断完善城市基础设施及配套服务,提升医疗和教育水平，为投资者创造出行便捷、环境优美、保障方便的生活、创业环境，增强陇川招商的竞争力和吸引力。三是扎实开展企业服务工作，主要对企业在公司注册、银行开户、发改备案、税务登记、环评报告、水土保持方案、水电设施、土地手续和规划手续等相关环节进行“一站式”或“保姆式”服务。积极帮助企业协调解决在环评报告、水土保持方案、项目规划用地、水电设施建设过程中存在的困难和问题，通过加强对企业和部门的沟通和协调，各企业项目得到了顺利推进。</t>
  </si>
  <si>
    <t>产出指标</t>
  </si>
  <si>
    <t>时效指标</t>
  </si>
  <si>
    <t>做好招商引资项目前期工作，改善投资环境，做好外来投资企业的管理和服务工作。</t>
  </si>
  <si>
    <t>&gt;=</t>
  </si>
  <si>
    <t>95%</t>
  </si>
  <si>
    <t>%</t>
  </si>
  <si>
    <t>定量指标</t>
  </si>
  <si>
    <t>招商引资专项经费（含驻点招商、宣传包装等）</t>
  </si>
  <si>
    <t>效益指标</t>
  </si>
  <si>
    <t>社会效益</t>
  </si>
  <si>
    <t>进一步完善创新招商机制，不断优化投资环境，做好项目策划包装和陇川县投资环境宣传推介</t>
  </si>
  <si>
    <t>满意度指标</t>
  </si>
  <si>
    <t>服务对象满意度</t>
  </si>
  <si>
    <t>招商引资工作者及企业满意度</t>
  </si>
  <si>
    <t>预算06表</t>
  </si>
  <si>
    <t>政府性基金预算支出预算表</t>
  </si>
  <si>
    <t>单位名称：德宏傣族景颇族自治州残疾人联合会</t>
  </si>
  <si>
    <t>本年政府性基金预算支出</t>
  </si>
  <si>
    <t>合  计</t>
  </si>
  <si>
    <t>说明：本部门无政府性基金预算支出，故公开空表。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</si>
  <si>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</si>
  <si>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</si>
  <si>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</si>
  <si>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</si>
  <si>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</si>
  <si>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</si>
  <si>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</si>
  <si>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</si>
  <si>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</si>
  <si>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</si>
  <si>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</si>
  <si>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</si>
  <si>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保密柜</t>
  </si>
  <si>
    <t>台</t>
  </si>
  <si>
    <t>会议桌</t>
  </si>
  <si>
    <t>套</t>
  </si>
  <si>
    <t>预算08表</t>
  </si>
  <si>
    <t>政府购买服务项目</t>
  </si>
  <si>
    <t>政府购买服务目录</t>
  </si>
  <si>
    <t>说明：本部门无政府购买服务预算，故公开空表。</t>
  </si>
  <si>
    <t>预算09-1表</t>
  </si>
  <si>
    <t>单位名称（项目）</t>
  </si>
  <si>
    <t>地区</t>
  </si>
  <si>
    <t>政府性基金</t>
  </si>
  <si>
    <t>章凤镇</t>
  </si>
  <si>
    <t>景罕镇</t>
  </si>
  <si>
    <t>城子镇</t>
  </si>
  <si>
    <t>陇把镇</t>
  </si>
  <si>
    <t>户撒乡</t>
  </si>
  <si>
    <t>清平乡</t>
  </si>
  <si>
    <t>护国乡</t>
  </si>
  <si>
    <t>勐约乡</t>
  </si>
  <si>
    <t>王子树乡</t>
  </si>
  <si>
    <t>说明：本部门无县对下转移支付项目，故公开空表。</t>
  </si>
  <si>
    <t>预算09-2表</t>
  </si>
  <si>
    <t/>
  </si>
  <si>
    <t>预算10表</t>
  </si>
  <si>
    <t>资产类别</t>
  </si>
  <si>
    <t>资产分类代码.名称</t>
  </si>
  <si>
    <t>资产名称</t>
  </si>
  <si>
    <t>计量单位</t>
  </si>
  <si>
    <t>财政部门批复数（元）</t>
  </si>
  <si>
    <t>单价</t>
  </si>
  <si>
    <t>金额</t>
  </si>
  <si>
    <t>说明：本部门无新增资产配置，故公开空表。</t>
  </si>
  <si>
    <t>预算11表</t>
  </si>
  <si>
    <t>上级补助</t>
  </si>
  <si>
    <r>
      <rPr>
        <sz val="11"/>
        <color rgb="FF000000"/>
        <rFont val="宋体"/>
        <charset val="134"/>
      </rPr>
      <t>说明：本部门</t>
    </r>
    <r>
      <rPr>
        <sz val="11"/>
        <color rgb="FF000000"/>
        <rFont val="Calibri"/>
        <charset val="134"/>
      </rPr>
      <t>2025</t>
    </r>
    <r>
      <rPr>
        <sz val="11"/>
        <color rgb="FF000000"/>
        <rFont val="宋体"/>
        <charset val="134"/>
      </rPr>
      <t>年无上级转移支付补助项目支出预算，故公开空表。</t>
    </r>
  </si>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</sst>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1"/>
      <color rgb="FF000000"/>
      <name val="Calibri"/>
      <charset val="134"/>
    </font>
    <font>
      <sz val="9"/>
      <name val="Calibri"/>
      <charset val="134"/>
    </font>
    <font>
      <sz val="10"/>
      <color rgb="FF000000"/>
      <name val="Calibri"/>
      <charset val="134"/>
    </font>
    <font>
      <b/>
      <sz val="23"/>
      <color rgb="FF000000"/>
      <name val="Calibri"/>
      <charset val="134"/>
    </font>
    <font>
      <sz val="9"/>
      <color rgb="FF000000"/>
      <name val="Calibri"/>
      <charset val="134"/>
    </font>
    <font>
      <sz val="9"/>
      <name val="宋体"/>
      <charset val="134"/>
    </font>
    <font>
      <sz val="11"/>
      <color rgb="FF000000"/>
      <name val="宋体"/>
      <charset val="134"/>
    </font>
    <font>
      <b/>
      <sz val="22"/>
      <color rgb="FF000000"/>
      <name val="Calibri"/>
      <charset val="134"/>
    </font>
    <font>
      <sz val="10"/>
      <color rgb="FFFFFFFF"/>
      <name val="Calibri"/>
      <charset val="134"/>
    </font>
    <font>
      <b/>
      <sz val="21"/>
      <color rgb="FF000000"/>
      <name val="Calibri"/>
      <charset val="134"/>
    </font>
    <font>
      <sz val="10.5"/>
      <color rgb="FF000000"/>
      <name val="Calibri"/>
      <charset val="134"/>
    </font>
    <font>
      <sz val="10.5"/>
      <color rgb="FFFFFFFF"/>
      <name val="Calibri"/>
      <charset val="134"/>
    </font>
    <font>
      <sz val="9"/>
      <color rgb="FF000000"/>
      <name val="宋体"/>
      <charset val="134"/>
    </font>
    <font>
      <b/>
      <sz val="20"/>
      <color rgb="FF000000"/>
      <name val="宋体"/>
      <charset val="134"/>
    </font>
    <font>
      <b/>
      <sz val="20"/>
      <color rgb="FF000000"/>
      <name val="Calibri"/>
      <charset val="134"/>
    </font>
    <font>
      <b/>
      <sz val="18"/>
      <name val="Calibri"/>
      <charset val="134"/>
    </font>
    <font>
      <sz val="12"/>
      <color rgb="FF000000"/>
      <name val="Calibri"/>
      <charset val="134"/>
    </font>
    <font>
      <sz val="9"/>
      <color rgb="FF000000"/>
      <name val="SimSun"/>
      <charset val="134"/>
    </font>
    <font>
      <b/>
      <sz val="20"/>
      <color rgb="FF000000"/>
      <name val="SimSun"/>
      <charset val="134"/>
    </font>
    <font>
      <sz val="10"/>
      <color rgb="FF000000"/>
      <name val="SimSun"/>
      <charset val="134"/>
    </font>
    <font>
      <b/>
      <sz val="11"/>
      <color rgb="FF000000"/>
      <name val="Calibri"/>
      <charset val="134"/>
    </font>
    <font>
      <b/>
      <sz val="10"/>
      <color rgb="FF000000"/>
      <name val="Calibri"/>
      <charset val="134"/>
    </font>
    <font>
      <b/>
      <sz val="23"/>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174">
    <xf numFmtId="0" fontId="0" fillId="0" borderId="0" xfId="0" applyFont="1" applyBorder="1"/>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0" fontId="3" fillId="0" borderId="7" xfId="0" applyFont="1" applyFill="1" applyBorder="1" applyAlignment="1"/>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 fillId="0" borderId="0" xfId="0" applyFont="1" applyFill="1" applyBorder="1" applyAlignment="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left" vertical="center"/>
    </xf>
    <xf numFmtId="0" fontId="7" fillId="0" borderId="0" xfId="0" applyFont="1" applyFill="1" applyBorder="1" applyAlignment="1">
      <alignment vertical="top"/>
    </xf>
    <xf numFmtId="0" fontId="3" fillId="0" borderId="0" xfId="0" applyFont="1" applyFill="1" applyBorder="1" applyAlignment="1" applyProtection="1">
      <alignment horizontal="right"/>
      <protection locked="0"/>
    </xf>
    <xf numFmtId="0" fontId="5" fillId="0" borderId="7" xfId="0" applyFont="1" applyFill="1" applyBorder="1" applyAlignment="1">
      <alignment horizontal="right" vertical="center" wrapText="1"/>
    </xf>
    <xf numFmtId="0" fontId="5" fillId="0" borderId="7" xfId="0" applyFont="1" applyFill="1" applyBorder="1" applyAlignment="1" applyProtection="1">
      <alignment horizontal="right" vertical="center" wrapText="1"/>
      <protection locked="0"/>
    </xf>
    <xf numFmtId="0" fontId="5" fillId="0" borderId="0" xfId="0" applyFont="1" applyFill="1" applyBorder="1" applyAlignment="1">
      <alignment horizontal="right" vertical="center"/>
    </xf>
    <xf numFmtId="0" fontId="8"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vertical="center" wrapText="1"/>
      <protection locked="0"/>
    </xf>
    <xf numFmtId="0" fontId="5" fillId="0" borderId="7" xfId="0" applyFont="1" applyFill="1" applyBorder="1" applyAlignment="1" applyProtection="1">
      <alignment horizontal="right" vertical="center"/>
      <protection locked="0"/>
    </xf>
    <xf numFmtId="0" fontId="8"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3" fillId="0" borderId="0" xfId="0" applyFont="1" applyFill="1" applyAlignment="1">
      <alignment vertical="center"/>
    </xf>
    <xf numFmtId="0" fontId="5" fillId="0" borderId="0" xfId="0" applyFont="1" applyFill="1" applyAlignment="1" applyProtection="1">
      <alignment vertical="top"/>
      <protection locked="0"/>
    </xf>
    <xf numFmtId="0" fontId="1" fillId="0" borderId="7" xfId="0" applyFont="1" applyFill="1" applyBorder="1" applyAlignment="1" applyProtection="1">
      <alignment horizontal="center"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5" fillId="0" borderId="0" xfId="0" applyFont="1" applyFill="1" applyAlignment="1" applyProtection="1">
      <alignment horizontal="right" vertical="center"/>
      <protection locked="0"/>
    </xf>
    <xf numFmtId="0" fontId="3" fillId="0" borderId="0" xfId="0" applyFont="1" applyFill="1" applyAlignment="1"/>
    <xf numFmtId="0" fontId="3" fillId="0" borderId="0" xfId="0" applyFont="1" applyFill="1" applyAlignment="1" applyProtection="1">
      <alignment horizontal="right" vertical="center"/>
      <protection locked="0"/>
    </xf>
    <xf numFmtId="0" fontId="8" fillId="0" borderId="0" xfId="0" applyFont="1" applyFill="1" applyAlignment="1">
      <alignment horizontal="center" vertical="center" wrapText="1"/>
    </xf>
    <xf numFmtId="0" fontId="5" fillId="0" borderId="0" xfId="0" applyFont="1" applyFill="1" applyAlignment="1">
      <alignment horizontal="right" vertical="center"/>
    </xf>
    <xf numFmtId="0" fontId="1" fillId="0" borderId="0" xfId="0" applyFont="1" applyFill="1" applyAlignment="1">
      <alignment horizontal="right"/>
    </xf>
    <xf numFmtId="0" fontId="5" fillId="0" borderId="0" xfId="0" applyFont="1" applyFill="1" applyAlignment="1">
      <alignment horizontal="left" vertical="center" wrapText="1"/>
    </xf>
    <xf numFmtId="0" fontId="1" fillId="0" borderId="0" xfId="0" applyFont="1" applyFill="1" applyAlignment="1">
      <alignment wrapText="1"/>
    </xf>
    <xf numFmtId="0" fontId="1" fillId="0" borderId="1" xfId="0" applyFont="1" applyFill="1" applyBorder="1" applyAlignment="1">
      <alignment horizontal="center" vertical="center"/>
    </xf>
    <xf numFmtId="0" fontId="1" fillId="0" borderId="4"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pplyProtection="1">
      <alignment horizontal="center" vertical="center" wrapText="1"/>
      <protection locked="0"/>
    </xf>
    <xf numFmtId="3" fontId="1" fillId="0" borderId="7" xfId="0" applyNumberFormat="1" applyFont="1" applyFill="1" applyBorder="1" applyAlignment="1">
      <alignment horizontal="center" vertical="center"/>
    </xf>
    <xf numFmtId="3" fontId="1" fillId="0" borderId="2"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4" fontId="5" fillId="0" borderId="2" xfId="0" applyNumberFormat="1" applyFont="1" applyFill="1" applyBorder="1" applyAlignment="1" applyProtection="1">
      <alignment horizontal="right" vertical="center"/>
      <protection locked="0"/>
    </xf>
    <xf numFmtId="0" fontId="5" fillId="0" borderId="2" xfId="0" applyFont="1" applyFill="1" applyBorder="1" applyAlignment="1" applyProtection="1">
      <alignment horizontal="right" vertical="center"/>
      <protection locked="0"/>
    </xf>
    <xf numFmtId="0" fontId="5" fillId="0" borderId="7" xfId="0" applyFont="1" applyFill="1" applyBorder="1" applyAlignment="1" applyProtection="1">
      <alignment vertical="top"/>
      <protection locked="0"/>
    </xf>
    <xf numFmtId="0" fontId="3" fillId="0" borderId="0" xfId="0" applyFont="1" applyFill="1" applyAlignment="1">
      <alignment horizontal="right" vertical="center"/>
    </xf>
    <xf numFmtId="0" fontId="3" fillId="0" borderId="0" xfId="0" applyFont="1" applyFill="1" applyAlignment="1">
      <alignment horizontal="right"/>
    </xf>
    <xf numFmtId="0" fontId="3" fillId="0" borderId="0" xfId="0" applyFont="1" applyFill="1" applyAlignment="1">
      <alignment horizontal="right" wrapText="1"/>
    </xf>
    <xf numFmtId="3" fontId="1" fillId="0" borderId="6" xfId="0" applyNumberFormat="1" applyFont="1" applyFill="1" applyBorder="1" applyAlignment="1">
      <alignment horizontal="center" vertical="center"/>
    </xf>
    <xf numFmtId="0" fontId="5" fillId="0" borderId="6" xfId="0" applyFont="1" applyFill="1" applyBorder="1" applyAlignment="1" applyProtection="1">
      <alignment horizontal="right" vertical="center"/>
      <protection locked="0"/>
    </xf>
    <xf numFmtId="0" fontId="3" fillId="0" borderId="0" xfId="0" applyFont="1" applyFill="1" applyBorder="1" applyAlignment="1">
      <alignment vertical="top"/>
    </xf>
    <xf numFmtId="0" fontId="1" fillId="0" borderId="7" xfId="0" applyFont="1" applyFill="1" applyBorder="1" applyAlignment="1">
      <alignment vertical="center"/>
    </xf>
    <xf numFmtId="0" fontId="1" fillId="0" borderId="7" xfId="0" applyFont="1" applyFill="1" applyBorder="1" applyAlignment="1">
      <alignment vertical="center" wrapText="1"/>
    </xf>
    <xf numFmtId="0" fontId="1" fillId="0" borderId="3"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1" xfId="0" applyFont="1" applyFill="1" applyBorder="1" applyAlignment="1" applyProtection="1">
      <alignment horizontal="center" vertical="center"/>
      <protection locked="0"/>
    </xf>
    <xf numFmtId="0" fontId="5" fillId="0" borderId="6"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1" xfId="0" applyFont="1" applyFill="1" applyBorder="1" applyAlignment="1">
      <alignment horizontal="right" vertical="center"/>
    </xf>
    <xf numFmtId="0" fontId="5" fillId="0" borderId="12"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3" xfId="0" applyFont="1" applyFill="1" applyBorder="1" applyAlignment="1">
      <alignment horizontal="center" vertical="center" wrapText="1"/>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5" fillId="0" borderId="0" xfId="0" applyFont="1" applyFill="1" applyBorder="1" applyAlignment="1">
      <alignment horizontal="right"/>
    </xf>
    <xf numFmtId="0" fontId="9" fillId="0" borderId="0" xfId="0" applyFont="1" applyFill="1" applyBorder="1" applyAlignment="1" applyProtection="1">
      <alignment horizontal="right"/>
      <protection locked="0"/>
    </xf>
    <xf numFmtId="49" fontId="9" fillId="0" borderId="0" xfId="0" applyNumberFormat="1" applyFont="1" applyFill="1" applyBorder="1" applyAlignment="1" applyProtection="1">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1"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right"/>
      <protection locked="0"/>
    </xf>
    <xf numFmtId="49" fontId="1" fillId="0" borderId="7"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wrapText="1"/>
      <protection locked="0"/>
    </xf>
    <xf numFmtId="49" fontId="13" fillId="0" borderId="0" xfId="53" applyFont="1" applyBorder="1">
      <alignment horizontal="left" vertical="center" wrapText="1"/>
    </xf>
    <xf numFmtId="49" fontId="14" fillId="0" borderId="0"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lignment horizontal="left" vertical="center" wrapText="1"/>
    </xf>
    <xf numFmtId="49" fontId="13" fillId="0" borderId="0" xfId="53" applyFont="1" applyBorder="1" applyAlignment="1">
      <alignment horizontal="right" vertical="center" wrapText="1"/>
    </xf>
    <xf numFmtId="49" fontId="5"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78" fontId="13" fillId="0" borderId="7" xfId="54" applyFont="1">
      <alignment horizontal="right" vertical="center"/>
    </xf>
    <xf numFmtId="0" fontId="15"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right" wrapText="1"/>
    </xf>
    <xf numFmtId="0" fontId="16"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7" fillId="0" borderId="7" xfId="0" applyFont="1" applyFill="1" applyBorder="1" applyAlignment="1">
      <alignment horizontal="center" vertical="center" wrapText="1"/>
    </xf>
    <xf numFmtId="0" fontId="17" fillId="0" borderId="2" xfId="0" applyFont="1" applyFill="1" applyBorder="1" applyAlignment="1">
      <alignment horizontal="center" vertical="center" wrapText="1"/>
    </xf>
    <xf numFmtId="4" fontId="17" fillId="0" borderId="7" xfId="0" applyNumberFormat="1" applyFont="1" applyFill="1" applyBorder="1" applyAlignment="1">
      <alignment vertical="center"/>
    </xf>
    <xf numFmtId="4" fontId="17" fillId="0" borderId="2" xfId="0" applyNumberFormat="1" applyFont="1" applyFill="1" applyBorder="1" applyAlignment="1">
      <alignment vertical="center"/>
    </xf>
    <xf numFmtId="49" fontId="18" fillId="0" borderId="0" xfId="53" applyFont="1" applyBorder="1">
      <alignment horizontal="left" vertical="center" wrapText="1"/>
    </xf>
    <xf numFmtId="49" fontId="18" fillId="0" borderId="0" xfId="53" applyFont="1" applyBorder="1" applyAlignment="1">
      <alignment horizontal="right" vertical="center" wrapText="1"/>
    </xf>
    <xf numFmtId="49" fontId="19"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178" fontId="2" fillId="0" borderId="7" xfId="0" applyNumberFormat="1" applyFont="1" applyFill="1" applyBorder="1" applyAlignment="1" applyProtection="1">
      <alignment horizontal="right" vertical="center"/>
      <protection locked="0"/>
    </xf>
    <xf numFmtId="0" fontId="22" fillId="0" borderId="7" xfId="0" applyFont="1" applyFill="1" applyBorder="1" applyAlignment="1">
      <alignment horizontal="center" vertical="center"/>
    </xf>
    <xf numFmtId="0" fontId="13" fillId="0" borderId="0" xfId="53" applyNumberFormat="1" applyFont="1" applyBorder="1" applyAlignment="1">
      <alignment horizontal="left" vertical="center"/>
    </xf>
    <xf numFmtId="0" fontId="23" fillId="0" borderId="0" xfId="53" applyNumberFormat="1" applyFont="1" applyBorder="1" applyAlignment="1">
      <alignment horizontal="center" vertical="center"/>
    </xf>
    <xf numFmtId="0" fontId="13" fillId="0" borderId="7" xfId="53" applyNumberFormat="1" applyFont="1" applyAlignment="1">
      <alignment horizontal="center" vertical="center" wrapText="1"/>
    </xf>
    <xf numFmtId="0" fontId="5" fillId="0" borderId="7" xfId="0" applyFont="1" applyFill="1" applyBorder="1" applyAlignment="1">
      <alignment horizontal="center" vertical="center"/>
    </xf>
    <xf numFmtId="0" fontId="13" fillId="0" borderId="7" xfId="53" applyNumberFormat="1" applyFont="1">
      <alignment horizontal="left" vertical="center" wrapText="1"/>
    </xf>
    <xf numFmtId="0" fontId="13" fillId="0" borderId="7" xfId="53" applyNumberFormat="1" applyFont="1" applyAlignment="1">
      <alignment horizontal="left" vertical="center" wrapText="1" indent="1"/>
    </xf>
    <xf numFmtId="0" fontId="13" fillId="0" borderId="7" xfId="53" applyNumberFormat="1" applyFont="1" applyAlignment="1">
      <alignment horizontal="left" vertical="center" wrapText="1" indent="2"/>
    </xf>
    <xf numFmtId="0" fontId="1" fillId="0" borderId="0" xfId="0" applyFont="1" applyFill="1" applyBorder="1" applyAlignment="1">
      <alignment vertical="center"/>
    </xf>
    <xf numFmtId="0" fontId="2" fillId="0" borderId="7" xfId="0" applyFont="1" applyFill="1" applyBorder="1" applyAlignment="1">
      <alignment vertical="center" wrapText="1"/>
    </xf>
    <xf numFmtId="0" fontId="1" fillId="0" borderId="4" xfId="0" applyFont="1" applyFill="1" applyBorder="1" applyAlignment="1">
      <alignment vertical="center"/>
    </xf>
    <xf numFmtId="0" fontId="3" fillId="0" borderId="0" xfId="0" applyFont="1" applyFill="1" applyAlignment="1">
      <alignment horizontal="center" vertical="center"/>
    </xf>
    <xf numFmtId="0" fontId="8" fillId="0" borderId="0" xfId="0" applyFont="1" applyFill="1" applyBorder="1" applyAlignment="1">
      <alignment horizontal="center" vertical="center"/>
    </xf>
    <xf numFmtId="0" fontId="5" fillId="0" borderId="0" xfId="0" applyFont="1" applyFill="1" applyBorder="1" applyAlignment="1">
      <alignment horizontal="left" vertical="top"/>
    </xf>
    <xf numFmtId="178" fontId="5" fillId="0" borderId="7" xfId="0" applyNumberFormat="1" applyFont="1" applyFill="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Zeros="0" workbookViewId="0">
      <pane ySplit="1" topLeftCell="A2" activePane="bottomLeft" state="frozen"/>
      <selection/>
      <selection pane="bottomLeft" activeCell="B29" sqref="B29"/>
    </sheetView>
  </sheetViews>
  <sheetFormatPr defaultColWidth="9" defaultRowHeight="15" customHeight="1" outlineLevelCol="3"/>
  <cols>
    <col min="1" max="4" width="29.125" style="1" customWidth="1"/>
    <col min="5" max="16384" width="9" style="1"/>
  </cols>
  <sheetData>
    <row r="1" s="1" customFormat="1" ht="18.75" customHeight="1" spans="4:4">
      <c r="D1" s="43" t="s">
        <v>0</v>
      </c>
    </row>
    <row r="2" s="1" customFormat="1" ht="42" customHeight="1" spans="1:4">
      <c r="A2" s="171" t="str">
        <f>"2025"&amp;"年财务收支预算总表"</f>
        <v>2025年财务收支预算总表</v>
      </c>
      <c r="B2" s="171"/>
      <c r="C2" s="171"/>
      <c r="D2" s="171"/>
    </row>
    <row r="3" s="1" customFormat="1" ht="18.75" customHeight="1" spans="1:4">
      <c r="A3" s="172" t="str">
        <f>"单位名称："&amp;"陇川县投资促进局"</f>
        <v>单位名称：陇川县投资促进局</v>
      </c>
      <c r="B3" s="172"/>
      <c r="D3" s="43" t="s">
        <v>1</v>
      </c>
    </row>
    <row r="4" s="1" customFormat="1" ht="18.75" customHeight="1" spans="1:4">
      <c r="A4" s="35" t="s">
        <v>2</v>
      </c>
      <c r="B4" s="35"/>
      <c r="C4" s="35" t="s">
        <v>3</v>
      </c>
      <c r="D4" s="35"/>
    </row>
    <row r="5" s="1" customFormat="1" ht="18.75" customHeight="1" spans="1:4">
      <c r="A5" s="35" t="s">
        <v>4</v>
      </c>
      <c r="B5" s="35" t="str">
        <f>"2025"&amp;"年预算金额"</f>
        <v>2025年预算金额</v>
      </c>
      <c r="C5" s="35" t="s">
        <v>5</v>
      </c>
      <c r="D5" s="35" t="str">
        <f>"2025"&amp;"年预算金额"</f>
        <v>2025年预算金额</v>
      </c>
    </row>
    <row r="6" s="1" customFormat="1" ht="18.75" customHeight="1" spans="1:4">
      <c r="A6" s="88" t="s">
        <v>6</v>
      </c>
      <c r="B6" s="173">
        <v>2401814.6</v>
      </c>
      <c r="C6" s="88" t="s">
        <v>7</v>
      </c>
      <c r="D6" s="173">
        <v>2072407.6</v>
      </c>
    </row>
    <row r="7" s="1" customFormat="1" ht="18.75" customHeight="1" spans="1:4">
      <c r="A7" s="88" t="s">
        <v>8</v>
      </c>
      <c r="B7" s="173"/>
      <c r="C7" s="88" t="s">
        <v>9</v>
      </c>
      <c r="D7" s="173"/>
    </row>
    <row r="8" s="1" customFormat="1" ht="18.75" customHeight="1" spans="1:4">
      <c r="A8" s="88" t="s">
        <v>10</v>
      </c>
      <c r="B8" s="173"/>
      <c r="C8" s="88" t="s">
        <v>11</v>
      </c>
      <c r="D8" s="173"/>
    </row>
    <row r="9" s="1" customFormat="1" ht="18.75" customHeight="1" spans="1:4">
      <c r="A9" s="88" t="s">
        <v>12</v>
      </c>
      <c r="B9" s="173"/>
      <c r="C9" s="88" t="s">
        <v>13</v>
      </c>
      <c r="D9" s="173"/>
    </row>
    <row r="10" s="1" customFormat="1" ht="18.75" customHeight="1" spans="1:4">
      <c r="A10" s="88" t="s">
        <v>14</v>
      </c>
      <c r="B10" s="173"/>
      <c r="C10" s="88" t="s">
        <v>15</v>
      </c>
      <c r="D10" s="173"/>
    </row>
    <row r="11" s="1" customFormat="1" ht="18.75" customHeight="1" spans="1:4">
      <c r="A11" s="88" t="s">
        <v>16</v>
      </c>
      <c r="B11" s="173"/>
      <c r="C11" s="88" t="s">
        <v>17</v>
      </c>
      <c r="D11" s="173"/>
    </row>
    <row r="12" s="1" customFormat="1" ht="18.75" customHeight="1" spans="1:4">
      <c r="A12" s="88" t="s">
        <v>18</v>
      </c>
      <c r="B12" s="173"/>
      <c r="C12" s="88" t="s">
        <v>19</v>
      </c>
      <c r="D12" s="173"/>
    </row>
    <row r="13" s="1" customFormat="1" ht="18.75" customHeight="1" spans="1:4">
      <c r="A13" s="88" t="s">
        <v>20</v>
      </c>
      <c r="B13" s="173"/>
      <c r="C13" s="88" t="s">
        <v>21</v>
      </c>
      <c r="D13" s="173">
        <v>146095</v>
      </c>
    </row>
    <row r="14" s="1" customFormat="1" ht="18.75" customHeight="1" spans="1:4">
      <c r="A14" s="88" t="s">
        <v>22</v>
      </c>
      <c r="B14" s="173"/>
      <c r="C14" s="88" t="s">
        <v>23</v>
      </c>
      <c r="D14" s="173">
        <v>84996</v>
      </c>
    </row>
    <row r="15" s="1" customFormat="1" ht="18.75" customHeight="1" spans="1:4">
      <c r="A15" s="88" t="s">
        <v>24</v>
      </c>
      <c r="B15" s="173"/>
      <c r="C15" s="88" t="s">
        <v>25</v>
      </c>
      <c r="D15" s="173"/>
    </row>
    <row r="16" s="1" customFormat="1" ht="18.75" customHeight="1" spans="1:4">
      <c r="A16" s="88"/>
      <c r="B16" s="88"/>
      <c r="C16" s="88" t="s">
        <v>26</v>
      </c>
      <c r="D16" s="173"/>
    </row>
    <row r="17" s="1" customFormat="1" ht="18.75" customHeight="1" spans="1:4">
      <c r="A17" s="88"/>
      <c r="B17" s="88"/>
      <c r="C17" s="88" t="s">
        <v>27</v>
      </c>
      <c r="D17" s="173"/>
    </row>
    <row r="18" s="1" customFormat="1" ht="18.75" customHeight="1" spans="1:4">
      <c r="A18" s="88"/>
      <c r="B18" s="88"/>
      <c r="C18" s="88" t="s">
        <v>28</v>
      </c>
      <c r="D18" s="173"/>
    </row>
    <row r="19" s="1" customFormat="1" ht="18.75" customHeight="1" spans="1:4">
      <c r="A19" s="88"/>
      <c r="B19" s="88"/>
      <c r="C19" s="88" t="s">
        <v>29</v>
      </c>
      <c r="D19" s="173"/>
    </row>
    <row r="20" s="1" customFormat="1" ht="18.75" customHeight="1" spans="1:4">
      <c r="A20" s="88"/>
      <c r="B20" s="88"/>
      <c r="C20" s="88" t="s">
        <v>30</v>
      </c>
      <c r="D20" s="173"/>
    </row>
    <row r="21" s="1" customFormat="1" ht="18.75" customHeight="1" spans="1:4">
      <c r="A21" s="88"/>
      <c r="B21" s="88"/>
      <c r="C21" s="88" t="s">
        <v>31</v>
      </c>
      <c r="D21" s="173"/>
    </row>
    <row r="22" s="1" customFormat="1" ht="18.75" customHeight="1" spans="1:4">
      <c r="A22" s="88"/>
      <c r="B22" s="88"/>
      <c r="C22" s="88" t="s">
        <v>32</v>
      </c>
      <c r="D22" s="173"/>
    </row>
    <row r="23" s="1" customFormat="1" ht="18.75" customHeight="1" spans="1:4">
      <c r="A23" s="88"/>
      <c r="B23" s="88"/>
      <c r="C23" s="88" t="s">
        <v>33</v>
      </c>
      <c r="D23" s="173"/>
    </row>
    <row r="24" s="1" customFormat="1" ht="18.75" customHeight="1" spans="1:4">
      <c r="A24" s="88"/>
      <c r="B24" s="88"/>
      <c r="C24" s="88" t="s">
        <v>34</v>
      </c>
      <c r="D24" s="173">
        <v>98316</v>
      </c>
    </row>
    <row r="25" s="1" customFormat="1" ht="18.75" customHeight="1" spans="1:4">
      <c r="A25" s="88"/>
      <c r="B25" s="88"/>
      <c r="C25" s="88" t="s">
        <v>35</v>
      </c>
      <c r="D25" s="173"/>
    </row>
    <row r="26" s="1" customFormat="1" ht="18.75" customHeight="1" spans="1:4">
      <c r="A26" s="88"/>
      <c r="B26" s="88"/>
      <c r="C26" s="88" t="s">
        <v>36</v>
      </c>
      <c r="D26" s="173"/>
    </row>
    <row r="27" s="1" customFormat="1" ht="18.75" customHeight="1" spans="1:4">
      <c r="A27" s="88"/>
      <c r="B27" s="88"/>
      <c r="C27" s="88" t="s">
        <v>37</v>
      </c>
      <c r="D27" s="173"/>
    </row>
    <row r="28" s="1" customFormat="1" ht="18.75" customHeight="1" spans="1:4">
      <c r="A28" s="88"/>
      <c r="B28" s="88"/>
      <c r="C28" s="88" t="s">
        <v>38</v>
      </c>
      <c r="D28" s="173"/>
    </row>
    <row r="29" s="1" customFormat="1" ht="18.75" customHeight="1" spans="1:4">
      <c r="A29" s="88"/>
      <c r="B29" s="88"/>
      <c r="C29" s="88" t="s">
        <v>39</v>
      </c>
      <c r="D29" s="173"/>
    </row>
    <row r="30" s="1" customFormat="1" ht="18.75" customHeight="1" spans="1:4">
      <c r="A30" s="88"/>
      <c r="B30" s="88"/>
      <c r="C30" s="88" t="s">
        <v>40</v>
      </c>
      <c r="D30" s="173"/>
    </row>
    <row r="31" s="1" customFormat="1" ht="18.75" customHeight="1" spans="1:4">
      <c r="A31" s="88"/>
      <c r="B31" s="88"/>
      <c r="C31" s="88" t="s">
        <v>41</v>
      </c>
      <c r="D31" s="173"/>
    </row>
    <row r="32" s="1" customFormat="1" ht="18.75" customHeight="1" spans="1:4">
      <c r="A32" s="88"/>
      <c r="B32" s="173"/>
      <c r="C32" s="88" t="s">
        <v>42</v>
      </c>
      <c r="D32" s="173"/>
    </row>
    <row r="33" s="1" customFormat="1" ht="18.75" customHeight="1" spans="1:4">
      <c r="A33" s="88" t="s">
        <v>43</v>
      </c>
      <c r="B33" s="173">
        <v>2401814.6</v>
      </c>
      <c r="C33" s="88" t="s">
        <v>44</v>
      </c>
      <c r="D33" s="173">
        <v>2401814.6</v>
      </c>
    </row>
    <row r="34" s="1" customFormat="1" ht="18.75" customHeight="1" spans="1:4">
      <c r="A34" s="88" t="s">
        <v>45</v>
      </c>
      <c r="B34" s="173"/>
      <c r="C34" s="88" t="s">
        <v>46</v>
      </c>
      <c r="D34" s="173"/>
    </row>
    <row r="35" s="1" customFormat="1" ht="18.75" customHeight="1" spans="1:4">
      <c r="A35" s="88" t="s">
        <v>47</v>
      </c>
      <c r="B35" s="173"/>
      <c r="C35" s="88" t="s">
        <v>47</v>
      </c>
      <c r="D35" s="173"/>
    </row>
    <row r="36" s="1" customFormat="1" ht="18.75" customHeight="1" spans="1:4">
      <c r="A36" s="88" t="s">
        <v>48</v>
      </c>
      <c r="B36" s="173"/>
      <c r="C36" s="88" t="s">
        <v>49</v>
      </c>
      <c r="D36" s="173"/>
    </row>
    <row r="37" s="1" customFormat="1" ht="18.75" customHeight="1" spans="1:4">
      <c r="A37" s="88" t="s">
        <v>50</v>
      </c>
      <c r="B37" s="173">
        <v>2401814.6</v>
      </c>
      <c r="C37" s="88" t="s">
        <v>51</v>
      </c>
      <c r="D37" s="173">
        <v>2401814.6</v>
      </c>
    </row>
  </sheetData>
  <mergeCells count="4">
    <mergeCell ref="A2:D2"/>
    <mergeCell ref="A3:B3"/>
    <mergeCell ref="A4:B4"/>
    <mergeCell ref="C4:D4"/>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22" sqref="C22"/>
    </sheetView>
  </sheetViews>
  <sheetFormatPr defaultColWidth="8" defaultRowHeight="14.25" customHeight="1" outlineLevelCol="5"/>
  <cols>
    <col min="1" max="6" width="21.3" style="1" customWidth="1"/>
    <col min="7" max="16384" width="8" style="1"/>
  </cols>
  <sheetData>
    <row r="1" s="1" customFormat="1" ht="12" customHeight="1" spans="1:6">
      <c r="A1" s="114">
        <v>1</v>
      </c>
      <c r="B1" s="115">
        <v>0</v>
      </c>
      <c r="C1" s="114">
        <v>1</v>
      </c>
      <c r="D1" s="92"/>
      <c r="E1" s="92"/>
      <c r="F1" s="113" t="s">
        <v>315</v>
      </c>
    </row>
    <row r="2" s="1" customFormat="1" ht="26.25" customHeight="1" spans="1:6">
      <c r="A2" s="116" t="str">
        <f>"2025"&amp;"年部门政府性基金预算支出预算表"</f>
        <v>2025年部门政府性基金预算支出预算表</v>
      </c>
      <c r="B2" s="116" t="s">
        <v>316</v>
      </c>
      <c r="C2" s="117"/>
      <c r="D2" s="118"/>
      <c r="E2" s="118"/>
      <c r="F2" s="118"/>
    </row>
    <row r="3" s="1" customFormat="1" ht="13.5" customHeight="1" spans="1:6">
      <c r="A3" s="119" t="str">
        <f>"单位名称："&amp;"陇川县投资促进局"</f>
        <v>单位名称：陇川县投资促进局</v>
      </c>
      <c r="B3" s="119" t="s">
        <v>317</v>
      </c>
      <c r="C3" s="120"/>
      <c r="D3" s="92"/>
      <c r="E3" s="92"/>
      <c r="F3" s="113" t="s">
        <v>1</v>
      </c>
    </row>
    <row r="4" s="1" customFormat="1" ht="19.5" customHeight="1" spans="1:6">
      <c r="A4" s="59" t="s">
        <v>194</v>
      </c>
      <c r="B4" s="121" t="s">
        <v>74</v>
      </c>
      <c r="C4" s="59" t="s">
        <v>75</v>
      </c>
      <c r="D4" s="35" t="s">
        <v>318</v>
      </c>
      <c r="E4" s="35"/>
      <c r="F4" s="35"/>
    </row>
    <row r="5" s="1" customFormat="1" ht="18.55" customHeight="1" spans="1:6">
      <c r="A5" s="59"/>
      <c r="B5" s="121"/>
      <c r="C5" s="59"/>
      <c r="D5" s="35" t="s">
        <v>56</v>
      </c>
      <c r="E5" s="35" t="s">
        <v>78</v>
      </c>
      <c r="F5" s="35" t="s">
        <v>79</v>
      </c>
    </row>
    <row r="6" s="1" customFormat="1" ht="20.25" customHeight="1" spans="1:6">
      <c r="A6" s="59">
        <v>1</v>
      </c>
      <c r="B6" s="122" t="s">
        <v>86</v>
      </c>
      <c r="C6" s="122" t="s">
        <v>87</v>
      </c>
      <c r="D6" s="122" t="s">
        <v>88</v>
      </c>
      <c r="E6" s="122" t="s">
        <v>89</v>
      </c>
      <c r="F6" s="122" t="s">
        <v>90</v>
      </c>
    </row>
    <row r="7" s="1" customFormat="1" ht="30" customHeight="1" spans="1:6">
      <c r="A7" s="33"/>
      <c r="B7" s="121"/>
      <c r="C7" s="33"/>
      <c r="D7" s="78"/>
      <c r="E7" s="123"/>
      <c r="F7" s="123"/>
    </row>
    <row r="8" s="1" customFormat="1" ht="30" customHeight="1" spans="1:6">
      <c r="A8" s="23"/>
      <c r="B8" s="23"/>
      <c r="C8" s="23"/>
      <c r="D8" s="78"/>
      <c r="E8" s="123"/>
      <c r="F8" s="123"/>
    </row>
    <row r="9" s="1" customFormat="1" ht="30" customHeight="1" spans="1:6">
      <c r="A9" s="21" t="s">
        <v>319</v>
      </c>
      <c r="B9" s="21" t="s">
        <v>319</v>
      </c>
      <c r="C9" s="21" t="s">
        <v>319</v>
      </c>
      <c r="D9" s="78"/>
      <c r="E9" s="123"/>
      <c r="F9" s="123"/>
    </row>
    <row r="10" customHeight="1" spans="1:1">
      <c r="A10" s="1" t="s">
        <v>320</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K16" sqref="K16"/>
    </sheetView>
  </sheetViews>
  <sheetFormatPr defaultColWidth="8" defaultRowHeight="14.25" customHeight="1"/>
  <cols>
    <col min="1" max="1" width="14.3" style="1" customWidth="1"/>
    <col min="2" max="3" width="8.425" style="1" customWidth="1"/>
    <col min="4" max="5" width="3.175" style="1" customWidth="1"/>
    <col min="6" max="6" width="9.875" style="1" customWidth="1"/>
    <col min="7" max="8" width="10.3666666666667" style="1" customWidth="1"/>
    <col min="9" max="9" width="8.925" style="1" customWidth="1"/>
    <col min="10" max="10" width="5.29166666666667" style="1" customWidth="1"/>
    <col min="11" max="11" width="8.55" style="1" customWidth="1"/>
    <col min="12" max="12" width="9.425" style="1" customWidth="1"/>
    <col min="13" max="15" width="9.375" style="1" customWidth="1"/>
    <col min="16" max="16" width="5.8" style="1" customWidth="1"/>
    <col min="17" max="17" width="9.99166666666667" style="1" customWidth="1"/>
    <col min="18" max="16384" width="8" style="1"/>
  </cols>
  <sheetData>
    <row r="1" s="1" customFormat="1" ht="13.5" customHeight="1" spans="1:17">
      <c r="A1" s="4"/>
      <c r="B1" s="4"/>
      <c r="C1" s="4"/>
      <c r="D1" s="4"/>
      <c r="E1" s="4"/>
      <c r="F1" s="4"/>
      <c r="G1" s="4"/>
      <c r="H1" s="4"/>
      <c r="I1" s="4"/>
      <c r="J1" s="4"/>
      <c r="K1" s="2"/>
      <c r="L1" s="2"/>
      <c r="M1" s="2"/>
      <c r="N1" s="2"/>
      <c r="O1" s="104"/>
      <c r="P1" s="104"/>
      <c r="Q1" s="43" t="s">
        <v>321</v>
      </c>
    </row>
    <row r="2" s="1" customFormat="1" ht="27.75" customHeight="1" spans="1:17">
      <c r="A2" s="44" t="str">
        <f>"2025"&amp;"年部门政府采购预算表"</f>
        <v>2025年部门政府采购预算表</v>
      </c>
      <c r="B2" s="29"/>
      <c r="C2" s="29"/>
      <c r="D2" s="29"/>
      <c r="E2" s="29"/>
      <c r="F2" s="29"/>
      <c r="G2" s="29"/>
      <c r="H2" s="29"/>
      <c r="I2" s="29"/>
      <c r="J2" s="29"/>
      <c r="K2" s="105"/>
      <c r="L2" s="29"/>
      <c r="M2" s="29"/>
      <c r="N2" s="29"/>
      <c r="O2" s="105"/>
      <c r="P2" s="105"/>
      <c r="Q2" s="29"/>
    </row>
    <row r="3" s="1" customFormat="1" ht="18.75" customHeight="1" spans="1:17">
      <c r="A3" s="45" t="str">
        <f>"单位名称："&amp;"陇川县投资促进局"</f>
        <v>单位名称：陇川县投资促进局</v>
      </c>
      <c r="B3" s="32"/>
      <c r="C3" s="32"/>
      <c r="D3" s="32"/>
      <c r="E3" s="32"/>
      <c r="F3" s="32"/>
      <c r="G3" s="32"/>
      <c r="H3" s="32"/>
      <c r="I3" s="32"/>
      <c r="J3" s="32"/>
      <c r="K3" s="2"/>
      <c r="L3" s="2"/>
      <c r="M3" s="2"/>
      <c r="N3" s="2"/>
      <c r="O3" s="106"/>
      <c r="P3" s="106"/>
      <c r="Q3" s="113" t="s">
        <v>53</v>
      </c>
    </row>
    <row r="4" s="1" customFormat="1" ht="15.75" customHeight="1" spans="1:17">
      <c r="A4" s="12" t="s">
        <v>322</v>
      </c>
      <c r="B4" s="93" t="s">
        <v>323</v>
      </c>
      <c r="C4" s="93" t="s">
        <v>324</v>
      </c>
      <c r="D4" s="93" t="s">
        <v>325</v>
      </c>
      <c r="E4" s="93" t="s">
        <v>326</v>
      </c>
      <c r="F4" s="93" t="s">
        <v>327</v>
      </c>
      <c r="G4" s="48" t="s">
        <v>201</v>
      </c>
      <c r="H4" s="48"/>
      <c r="I4" s="48"/>
      <c r="J4" s="48"/>
      <c r="K4" s="107"/>
      <c r="L4" s="48"/>
      <c r="M4" s="48"/>
      <c r="N4" s="48"/>
      <c r="O4" s="72"/>
      <c r="P4" s="107"/>
      <c r="Q4" s="49"/>
    </row>
    <row r="5" s="1" customFormat="1" ht="17.25" customHeight="1" spans="1:17">
      <c r="A5" s="17"/>
      <c r="B5" s="94"/>
      <c r="C5" s="94"/>
      <c r="D5" s="94"/>
      <c r="E5" s="94"/>
      <c r="F5" s="94"/>
      <c r="G5" s="94" t="s">
        <v>56</v>
      </c>
      <c r="H5" s="94" t="s">
        <v>60</v>
      </c>
      <c r="I5" s="94" t="s">
        <v>328</v>
      </c>
      <c r="J5" s="94" t="s">
        <v>329</v>
      </c>
      <c r="K5" s="108" t="s">
        <v>330</v>
      </c>
      <c r="L5" s="109" t="s">
        <v>331</v>
      </c>
      <c r="M5" s="109"/>
      <c r="N5" s="109"/>
      <c r="O5" s="110"/>
      <c r="P5" s="111"/>
      <c r="Q5" s="95"/>
    </row>
    <row r="6" s="1" customFormat="1" ht="54" customHeight="1" spans="1:17">
      <c r="A6" s="19"/>
      <c r="B6" s="95"/>
      <c r="C6" s="95"/>
      <c r="D6" s="95"/>
      <c r="E6" s="95"/>
      <c r="F6" s="95"/>
      <c r="G6" s="95"/>
      <c r="H6" s="95" t="s">
        <v>59</v>
      </c>
      <c r="I6" s="95"/>
      <c r="J6" s="95"/>
      <c r="K6" s="112"/>
      <c r="L6" s="95" t="s">
        <v>59</v>
      </c>
      <c r="M6" s="95" t="s">
        <v>66</v>
      </c>
      <c r="N6" s="95" t="s">
        <v>332</v>
      </c>
      <c r="O6" s="33" t="s">
        <v>68</v>
      </c>
      <c r="P6" s="112" t="s">
        <v>69</v>
      </c>
      <c r="Q6" s="95" t="s">
        <v>70</v>
      </c>
    </row>
    <row r="7" s="1" customFormat="1"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s="1" customFormat="1" ht="52.5" customHeight="1" spans="1:17">
      <c r="A8" s="98" t="s">
        <v>72</v>
      </c>
      <c r="B8" s="99"/>
      <c r="C8" s="99"/>
      <c r="D8" s="100"/>
      <c r="E8" s="101"/>
      <c r="F8" s="24">
        <v>4900</v>
      </c>
      <c r="G8" s="24">
        <v>4900</v>
      </c>
      <c r="H8" s="24">
        <v>4900</v>
      </c>
      <c r="I8" s="24"/>
      <c r="J8" s="24"/>
      <c r="K8" s="24"/>
      <c r="L8" s="24"/>
      <c r="M8" s="24"/>
      <c r="N8" s="24"/>
      <c r="O8" s="24"/>
      <c r="P8" s="24"/>
      <c r="Q8" s="24"/>
    </row>
    <row r="9" s="1" customFormat="1" ht="52.5" customHeight="1" spans="1:17">
      <c r="A9" s="98" t="str">
        <f>"     "&amp;"招商引资专项经费"</f>
        <v>     招商引资专项经费</v>
      </c>
      <c r="B9" s="99" t="s">
        <v>275</v>
      </c>
      <c r="C9" s="99" t="s">
        <v>333</v>
      </c>
      <c r="D9" s="100" t="s">
        <v>334</v>
      </c>
      <c r="E9" s="101">
        <v>1</v>
      </c>
      <c r="F9" s="24">
        <v>1900</v>
      </c>
      <c r="G9" s="24">
        <v>1900</v>
      </c>
      <c r="H9" s="24">
        <v>1900</v>
      </c>
      <c r="I9" s="24"/>
      <c r="J9" s="24"/>
      <c r="K9" s="24"/>
      <c r="L9" s="24"/>
      <c r="M9" s="24"/>
      <c r="N9" s="24"/>
      <c r="O9" s="24"/>
      <c r="P9" s="24"/>
      <c r="Q9" s="24"/>
    </row>
    <row r="10" s="1" customFormat="1" ht="52.5" customHeight="1" spans="1:17">
      <c r="A10" s="98" t="str">
        <f>"     "&amp;"招商引资专项经费"</f>
        <v>     招商引资专项经费</v>
      </c>
      <c r="B10" s="99" t="s">
        <v>275</v>
      </c>
      <c r="C10" s="99" t="s">
        <v>335</v>
      </c>
      <c r="D10" s="100" t="s">
        <v>336</v>
      </c>
      <c r="E10" s="101">
        <v>2</v>
      </c>
      <c r="F10" s="24">
        <v>3000</v>
      </c>
      <c r="G10" s="24">
        <v>3000</v>
      </c>
      <c r="H10" s="24">
        <v>3000</v>
      </c>
      <c r="I10" s="24"/>
      <c r="J10" s="24"/>
      <c r="K10" s="24"/>
      <c r="L10" s="24"/>
      <c r="M10" s="24"/>
      <c r="N10" s="24"/>
      <c r="O10" s="24"/>
      <c r="P10" s="24"/>
      <c r="Q10" s="24"/>
    </row>
    <row r="11" s="1" customFormat="1" ht="30" customHeight="1" spans="1:17">
      <c r="A11" s="102" t="s">
        <v>319</v>
      </c>
      <c r="B11" s="103"/>
      <c r="C11" s="103"/>
      <c r="D11" s="103"/>
      <c r="E11" s="101"/>
      <c r="F11" s="24">
        <v>4900</v>
      </c>
      <c r="G11" s="24">
        <v>4900</v>
      </c>
      <c r="H11" s="24">
        <v>4900</v>
      </c>
      <c r="I11" s="24"/>
      <c r="J11" s="24"/>
      <c r="K11" s="24"/>
      <c r="L11" s="24"/>
      <c r="M11" s="24"/>
      <c r="N11" s="24"/>
      <c r="O11" s="24"/>
      <c r="P11" s="24"/>
      <c r="Q11" s="24"/>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C16" sqref="C16"/>
    </sheetView>
  </sheetViews>
  <sheetFormatPr defaultColWidth="8" defaultRowHeight="14.25" customHeight="1"/>
  <cols>
    <col min="1" max="1" width="18.7916666666667" style="1" customWidth="1"/>
    <col min="2" max="2" width="8.55" style="1" customWidth="1"/>
    <col min="3" max="3" width="16.8" style="1" customWidth="1"/>
    <col min="4" max="5" width="10.5416666666667" style="1" customWidth="1"/>
    <col min="6" max="6" width="5.05" style="1" customWidth="1"/>
    <col min="7" max="7" width="5.66666666666667" style="1" customWidth="1"/>
    <col min="8" max="8" width="8.675" style="1" customWidth="1"/>
    <col min="9" max="14" width="9.925" style="1" customWidth="1"/>
    <col min="15" max="16384" width="8" style="1"/>
  </cols>
  <sheetData>
    <row r="1" s="1" customFormat="1" ht="17.25" customHeight="1" spans="1:14">
      <c r="A1" s="4"/>
      <c r="B1" s="4"/>
      <c r="C1" s="4"/>
      <c r="D1" s="4"/>
      <c r="E1" s="4"/>
      <c r="F1" s="4"/>
      <c r="G1" s="4"/>
      <c r="H1" s="87"/>
      <c r="I1" s="2"/>
      <c r="J1" s="2"/>
      <c r="K1" s="87"/>
      <c r="L1" s="2"/>
      <c r="M1" s="91"/>
      <c r="N1" s="91" t="s">
        <v>337</v>
      </c>
    </row>
    <row r="2" s="1" customFormat="1" ht="36" customHeight="1" spans="1:14">
      <c r="A2" s="29" t="str">
        <f>"2025"&amp;"年部门政府购买服务预算表"</f>
        <v>2025年部门政府购买服务预算表</v>
      </c>
      <c r="B2" s="29"/>
      <c r="C2" s="29"/>
      <c r="D2" s="29"/>
      <c r="E2" s="29"/>
      <c r="F2" s="29"/>
      <c r="G2" s="29"/>
      <c r="H2" s="29"/>
      <c r="I2" s="29"/>
      <c r="J2" s="29"/>
      <c r="K2" s="29"/>
      <c r="L2" s="29"/>
      <c r="M2" s="29"/>
      <c r="N2" s="29"/>
    </row>
    <row r="3" s="1" customFormat="1" ht="21.75" customHeight="1" spans="1:14">
      <c r="A3" s="31" t="str">
        <f>"单位名称："&amp;"陇川县投资促进局"</f>
        <v>单位名称：陇川县投资促进局</v>
      </c>
      <c r="B3" s="32"/>
      <c r="C3" s="32"/>
      <c r="D3" s="32"/>
      <c r="E3" s="32"/>
      <c r="F3" s="32"/>
      <c r="G3" s="32"/>
      <c r="H3" s="87"/>
      <c r="I3" s="2"/>
      <c r="J3" s="2"/>
      <c r="K3" s="87"/>
      <c r="L3" s="2"/>
      <c r="M3" s="92"/>
      <c r="N3" s="43" t="s">
        <v>53</v>
      </c>
    </row>
    <row r="4" s="1" customFormat="1" ht="15.75" customHeight="1" spans="1:14">
      <c r="A4" s="12" t="s">
        <v>322</v>
      </c>
      <c r="B4" s="12" t="s">
        <v>338</v>
      </c>
      <c r="C4" s="12" t="s">
        <v>339</v>
      </c>
      <c r="D4" s="13" t="s">
        <v>201</v>
      </c>
      <c r="E4" s="14"/>
      <c r="F4" s="14"/>
      <c r="G4" s="14"/>
      <c r="H4" s="14"/>
      <c r="I4" s="14"/>
      <c r="J4" s="14"/>
      <c r="K4" s="14"/>
      <c r="L4" s="14"/>
      <c r="M4" s="14"/>
      <c r="N4" s="15"/>
    </row>
    <row r="5" s="1" customFormat="1" ht="17.25" customHeight="1" spans="1:14">
      <c r="A5" s="17"/>
      <c r="B5" s="17"/>
      <c r="C5" s="17"/>
      <c r="D5" s="74" t="s">
        <v>56</v>
      </c>
      <c r="E5" s="12" t="s">
        <v>60</v>
      </c>
      <c r="F5" s="12" t="s">
        <v>328</v>
      </c>
      <c r="G5" s="12" t="s">
        <v>329</v>
      </c>
      <c r="H5" s="12" t="s">
        <v>330</v>
      </c>
      <c r="I5" s="13" t="s">
        <v>331</v>
      </c>
      <c r="J5" s="14"/>
      <c r="K5" s="14"/>
      <c r="L5" s="14"/>
      <c r="M5" s="14"/>
      <c r="N5" s="15"/>
    </row>
    <row r="6" s="1" customFormat="1" ht="40.5" customHeight="1" spans="1:14">
      <c r="A6" s="19"/>
      <c r="B6" s="19"/>
      <c r="C6" s="19"/>
      <c r="D6" s="73"/>
      <c r="E6" s="17" t="s">
        <v>59</v>
      </c>
      <c r="F6" s="19"/>
      <c r="G6" s="19"/>
      <c r="H6" s="73"/>
      <c r="I6" s="17" t="s">
        <v>59</v>
      </c>
      <c r="J6" s="17" t="s">
        <v>66</v>
      </c>
      <c r="K6" s="17" t="s">
        <v>67</v>
      </c>
      <c r="L6" s="17" t="s">
        <v>68</v>
      </c>
      <c r="M6" s="17" t="s">
        <v>69</v>
      </c>
      <c r="N6" s="17" t="s">
        <v>70</v>
      </c>
    </row>
    <row r="7" s="1" customFormat="1" ht="15" customHeight="1" spans="1:14">
      <c r="A7" s="35">
        <v>1</v>
      </c>
      <c r="B7" s="35">
        <v>2</v>
      </c>
      <c r="C7" s="35">
        <v>3</v>
      </c>
      <c r="D7" s="35">
        <v>7</v>
      </c>
      <c r="E7" s="35">
        <v>8</v>
      </c>
      <c r="F7" s="35">
        <v>9</v>
      </c>
      <c r="G7" s="35">
        <v>10</v>
      </c>
      <c r="H7" s="35">
        <v>11</v>
      </c>
      <c r="I7" s="35">
        <v>12</v>
      </c>
      <c r="J7" s="35">
        <v>13</v>
      </c>
      <c r="K7" s="35">
        <v>14</v>
      </c>
      <c r="L7" s="35">
        <v>15</v>
      </c>
      <c r="M7" s="35">
        <v>16</v>
      </c>
      <c r="N7" s="35">
        <v>17</v>
      </c>
    </row>
    <row r="8" s="1" customFormat="1" ht="52.5" customHeight="1" spans="1:14">
      <c r="A8" s="88"/>
      <c r="B8" s="88"/>
      <c r="C8" s="88"/>
      <c r="D8" s="24"/>
      <c r="E8" s="24"/>
      <c r="F8" s="24"/>
      <c r="G8" s="24"/>
      <c r="H8" s="24"/>
      <c r="I8" s="24"/>
      <c r="J8" s="24"/>
      <c r="K8" s="24"/>
      <c r="L8" s="24"/>
      <c r="M8" s="24"/>
      <c r="N8" s="24"/>
    </row>
    <row r="9" s="1" customFormat="1" ht="52.5" customHeight="1" spans="1:14">
      <c r="A9" s="89"/>
      <c r="B9" s="89"/>
      <c r="C9" s="89"/>
      <c r="D9" s="24"/>
      <c r="E9" s="24"/>
      <c r="F9" s="24"/>
      <c r="G9" s="24"/>
      <c r="H9" s="24"/>
      <c r="I9" s="24"/>
      <c r="J9" s="24"/>
      <c r="K9" s="24"/>
      <c r="L9" s="24"/>
      <c r="M9" s="24"/>
      <c r="N9" s="24"/>
    </row>
    <row r="10" s="1" customFormat="1" ht="30" customHeight="1" spans="1:14">
      <c r="A10" s="13" t="s">
        <v>56</v>
      </c>
      <c r="B10" s="90"/>
      <c r="C10" s="90"/>
      <c r="D10" s="24"/>
      <c r="E10" s="24"/>
      <c r="F10" s="24"/>
      <c r="G10" s="24"/>
      <c r="H10" s="24"/>
      <c r="I10" s="24"/>
      <c r="J10" s="24"/>
      <c r="K10" s="24"/>
      <c r="L10" s="24"/>
      <c r="M10" s="24"/>
      <c r="N10" s="24"/>
    </row>
    <row r="11" customHeight="1" spans="1:1">
      <c r="A11" s="1" t="s">
        <v>340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11"/>
  <sheetViews>
    <sheetView showZeros="0" workbookViewId="0">
      <pane ySplit="1" topLeftCell="A2" activePane="bottomLeft" state="frozen"/>
      <selection/>
      <selection pane="bottomLeft" activeCell="I18" sqref="I18"/>
    </sheetView>
  </sheetViews>
  <sheetFormatPr defaultColWidth="8" defaultRowHeight="14.25" customHeight="1"/>
  <cols>
    <col min="1" max="1" width="33" style="1" customWidth="1"/>
    <col min="2" max="13" width="5.8" style="1" customWidth="1"/>
    <col min="14" max="16384" width="8" style="1"/>
  </cols>
  <sheetData>
    <row r="1" s="1" customFormat="1" ht="13.5" customHeight="1" spans="1:13">
      <c r="A1" s="63"/>
      <c r="B1" s="63"/>
      <c r="C1" s="63"/>
      <c r="D1" s="64"/>
      <c r="E1" s="64"/>
      <c r="F1" s="64"/>
      <c r="G1" s="64"/>
      <c r="H1" s="64"/>
      <c r="I1" s="64"/>
      <c r="J1" s="64"/>
      <c r="K1" s="64"/>
      <c r="L1" s="64"/>
      <c r="M1" s="82" t="s">
        <v>341</v>
      </c>
    </row>
    <row r="2" s="1" customFormat="1" ht="27.75" customHeight="1" spans="1:13">
      <c r="A2" s="65" t="str">
        <f>"2025"&amp;"年县对下转移支付预算表"</f>
        <v>2025年县对下转移支付预算表</v>
      </c>
      <c r="B2" s="6"/>
      <c r="C2" s="6"/>
      <c r="D2" s="56"/>
      <c r="E2" s="56"/>
      <c r="F2" s="56"/>
      <c r="G2" s="56"/>
      <c r="H2" s="56"/>
      <c r="I2" s="56"/>
      <c r="J2" s="56"/>
      <c r="K2" s="56"/>
      <c r="L2" s="56"/>
      <c r="M2" s="6"/>
    </row>
    <row r="3" s="1" customFormat="1" customHeight="1" spans="1:13">
      <c r="A3" s="66" t="s">
        <v>1</v>
      </c>
      <c r="B3" s="67"/>
      <c r="C3" s="67"/>
      <c r="D3" s="10"/>
      <c r="E3" s="10"/>
      <c r="F3" s="10"/>
      <c r="G3" s="10"/>
      <c r="H3" s="10"/>
      <c r="I3" s="10"/>
      <c r="J3" s="10"/>
      <c r="K3" s="10"/>
      <c r="L3" s="10"/>
      <c r="M3" s="83"/>
    </row>
    <row r="4" s="1" customFormat="1" ht="18" customHeight="1" spans="1:13">
      <c r="A4" s="68" t="str">
        <f>"单位名称："&amp;"陇川县投资促进局"</f>
        <v>单位名称：陇川县投资促进局</v>
      </c>
      <c r="B4" s="69"/>
      <c r="C4" s="69"/>
      <c r="D4" s="10"/>
      <c r="E4" s="10"/>
      <c r="F4" s="10"/>
      <c r="G4" s="10"/>
      <c r="H4" s="10"/>
      <c r="I4" s="10"/>
      <c r="J4" s="10"/>
      <c r="K4" s="10"/>
      <c r="L4" s="10"/>
      <c r="M4" s="84"/>
    </row>
    <row r="5" s="1" customFormat="1" ht="19.5" customHeight="1" spans="1:13">
      <c r="A5" s="70" t="s">
        <v>342</v>
      </c>
      <c r="B5" s="13" t="s">
        <v>201</v>
      </c>
      <c r="C5" s="14"/>
      <c r="D5" s="71"/>
      <c r="E5" s="72" t="s">
        <v>343</v>
      </c>
      <c r="F5" s="72"/>
      <c r="G5" s="72"/>
      <c r="H5" s="72"/>
      <c r="I5" s="72"/>
      <c r="J5" s="72"/>
      <c r="K5" s="72"/>
      <c r="L5" s="72"/>
      <c r="M5" s="15"/>
    </row>
    <row r="6" s="1" customFormat="1" ht="40.5" customHeight="1" spans="1:13">
      <c r="A6" s="73"/>
      <c r="B6" s="74" t="s">
        <v>56</v>
      </c>
      <c r="C6" s="12" t="s">
        <v>60</v>
      </c>
      <c r="D6" s="75" t="s">
        <v>344</v>
      </c>
      <c r="E6" s="75" t="s">
        <v>345</v>
      </c>
      <c r="F6" s="75" t="s">
        <v>346</v>
      </c>
      <c r="G6" s="75" t="s">
        <v>347</v>
      </c>
      <c r="H6" s="75" t="s">
        <v>348</v>
      </c>
      <c r="I6" s="75" t="s">
        <v>349</v>
      </c>
      <c r="J6" s="75" t="s">
        <v>350</v>
      </c>
      <c r="K6" s="75" t="s">
        <v>351</v>
      </c>
      <c r="L6" s="75" t="s">
        <v>352</v>
      </c>
      <c r="M6" s="33" t="s">
        <v>353</v>
      </c>
    </row>
    <row r="7" s="1" customFormat="1" ht="19.5" customHeight="1" spans="1:13">
      <c r="A7" s="35">
        <v>1</v>
      </c>
      <c r="B7" s="35">
        <v>2</v>
      </c>
      <c r="C7" s="76">
        <v>3</v>
      </c>
      <c r="D7" s="77">
        <v>4</v>
      </c>
      <c r="E7" s="76">
        <v>5</v>
      </c>
      <c r="F7" s="77">
        <v>6</v>
      </c>
      <c r="G7" s="76">
        <v>7</v>
      </c>
      <c r="H7" s="76">
        <v>8</v>
      </c>
      <c r="I7" s="76">
        <v>9</v>
      </c>
      <c r="J7" s="76">
        <v>10</v>
      </c>
      <c r="K7" s="76">
        <v>11</v>
      </c>
      <c r="L7" s="76">
        <v>12</v>
      </c>
      <c r="M7" s="85">
        <v>13</v>
      </c>
    </row>
    <row r="8" s="1" customFormat="1" ht="19.5" customHeight="1" spans="1:13">
      <c r="A8" s="36"/>
      <c r="B8" s="78"/>
      <c r="C8" s="78"/>
      <c r="D8" s="79"/>
      <c r="E8" s="80"/>
      <c r="F8" s="80"/>
      <c r="G8" s="80"/>
      <c r="H8" s="80"/>
      <c r="I8" s="80"/>
      <c r="J8" s="80"/>
      <c r="K8" s="80"/>
      <c r="L8" s="80"/>
      <c r="M8" s="86"/>
    </row>
    <row r="9" s="1" customFormat="1" ht="19.5" customHeight="1" spans="1:13">
      <c r="A9" s="36"/>
      <c r="B9" s="78"/>
      <c r="C9" s="78"/>
      <c r="D9" s="79"/>
      <c r="E9" s="81"/>
      <c r="F9" s="81"/>
      <c r="G9" s="81"/>
      <c r="H9" s="81"/>
      <c r="I9" s="81"/>
      <c r="J9" s="81"/>
      <c r="K9" s="81"/>
      <c r="L9" s="81"/>
      <c r="M9" s="25"/>
    </row>
    <row r="10" s="1" customFormat="1" ht="19.5" customHeight="1" spans="1:13">
      <c r="A10" s="52" t="s">
        <v>56</v>
      </c>
      <c r="B10" s="78"/>
      <c r="C10" s="78"/>
      <c r="D10" s="79"/>
      <c r="E10" s="80"/>
      <c r="F10" s="80"/>
      <c r="G10" s="80"/>
      <c r="H10" s="80"/>
      <c r="I10" s="80"/>
      <c r="J10" s="80"/>
      <c r="K10" s="80"/>
      <c r="L10" s="80"/>
      <c r="M10" s="86"/>
    </row>
    <row r="11" customHeight="1" spans="1:1">
      <c r="A11" s="1" t="s">
        <v>354</v>
      </c>
    </row>
  </sheetData>
  <mergeCells count="6">
    <mergeCell ref="A2:M2"/>
    <mergeCell ref="A3:M3"/>
    <mergeCell ref="A4:M4"/>
    <mergeCell ref="B5:D5"/>
    <mergeCell ref="E5:M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C14" sqref="C14"/>
    </sheetView>
  </sheetViews>
  <sheetFormatPr defaultColWidth="8" defaultRowHeight="12" customHeight="1" outlineLevelRow="7"/>
  <cols>
    <col min="1" max="10" width="10.675" style="1" customWidth="1"/>
    <col min="11" max="16384" width="8" style="1"/>
  </cols>
  <sheetData>
    <row r="1" s="1" customFormat="1" customHeight="1" spans="10:10">
      <c r="J1" s="62" t="s">
        <v>355</v>
      </c>
    </row>
    <row r="2" s="1" customFormat="1" ht="28.5" customHeight="1" spans="1:10">
      <c r="A2" s="55" t="str">
        <f>"2025"&amp;"年县对下转移支付绩效目标表"</f>
        <v>2025年县对下转移支付绩效目标表</v>
      </c>
      <c r="B2" s="6"/>
      <c r="C2" s="6"/>
      <c r="D2" s="6"/>
      <c r="E2" s="6"/>
      <c r="F2" s="56"/>
      <c r="G2" s="6"/>
      <c r="H2" s="56"/>
      <c r="I2" s="56"/>
      <c r="J2" s="6"/>
    </row>
    <row r="3" s="1" customFormat="1" ht="17.25" customHeight="1" spans="1:8">
      <c r="A3" s="7" t="str">
        <f>"单位名称："&amp;"陇川县投资促进局"</f>
        <v>单位名称：陇川县投资促进局</v>
      </c>
      <c r="B3" s="57"/>
      <c r="C3" s="57"/>
      <c r="D3" s="57"/>
      <c r="E3" s="57"/>
      <c r="F3" s="58"/>
      <c r="G3" s="57"/>
      <c r="H3" s="58"/>
    </row>
    <row r="4" s="1" customFormat="1" ht="44.25" customHeight="1" spans="1:10">
      <c r="A4" s="34" t="s">
        <v>290</v>
      </c>
      <c r="B4" s="34" t="s">
        <v>291</v>
      </c>
      <c r="C4" s="34" t="s">
        <v>292</v>
      </c>
      <c r="D4" s="34" t="s">
        <v>293</v>
      </c>
      <c r="E4" s="34" t="s">
        <v>294</v>
      </c>
      <c r="F4" s="59" t="s">
        <v>295</v>
      </c>
      <c r="G4" s="34" t="s">
        <v>296</v>
      </c>
      <c r="H4" s="59" t="s">
        <v>297</v>
      </c>
      <c r="I4" s="59" t="s">
        <v>298</v>
      </c>
      <c r="J4" s="34" t="s">
        <v>299</v>
      </c>
    </row>
    <row r="5" s="1" customFormat="1" ht="14.25" customHeight="1" spans="1:10">
      <c r="A5" s="34">
        <v>1</v>
      </c>
      <c r="B5" s="34">
        <v>2</v>
      </c>
      <c r="C5" s="34">
        <v>3</v>
      </c>
      <c r="D5" s="34">
        <v>4</v>
      </c>
      <c r="E5" s="34">
        <v>5</v>
      </c>
      <c r="F5" s="59">
        <v>6</v>
      </c>
      <c r="G5" s="34">
        <v>7</v>
      </c>
      <c r="H5" s="59">
        <v>8</v>
      </c>
      <c r="I5" s="59">
        <v>9</v>
      </c>
      <c r="J5" s="34">
        <v>10</v>
      </c>
    </row>
    <row r="6" s="1" customFormat="1" ht="29.7" customHeight="1" spans="1:10">
      <c r="A6" s="36"/>
      <c r="B6" s="50"/>
      <c r="C6" s="50"/>
      <c r="D6" s="50"/>
      <c r="E6" s="60"/>
      <c r="F6" s="61"/>
      <c r="G6" s="60"/>
      <c r="H6" s="61"/>
      <c r="I6" s="61"/>
      <c r="J6" s="60"/>
    </row>
    <row r="7" s="1" customFormat="1" ht="29.7" customHeight="1" spans="1:10">
      <c r="A7" s="36"/>
      <c r="B7" s="23" t="s">
        <v>356</v>
      </c>
      <c r="C7" s="23" t="s">
        <v>356</v>
      </c>
      <c r="D7" s="23" t="s">
        <v>356</v>
      </c>
      <c r="E7" s="36" t="s">
        <v>356</v>
      </c>
      <c r="F7" s="23" t="s">
        <v>356</v>
      </c>
      <c r="G7" s="36" t="s">
        <v>356</v>
      </c>
      <c r="H7" s="23" t="s">
        <v>356</v>
      </c>
      <c r="I7" s="23" t="s">
        <v>356</v>
      </c>
      <c r="J7" s="36" t="s">
        <v>356</v>
      </c>
    </row>
    <row r="8" ht="15" customHeight="1" spans="1:1">
      <c r="A8" s="1" t="s">
        <v>354</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B11" sqref="B11"/>
    </sheetView>
  </sheetViews>
  <sheetFormatPr defaultColWidth="8" defaultRowHeight="12" customHeight="1" outlineLevelCol="7"/>
  <cols>
    <col min="1" max="8" width="14.8" style="1" customWidth="1"/>
    <col min="9" max="16384" width="8" style="1"/>
  </cols>
  <sheetData>
    <row r="1" s="1" customFormat="1" ht="14.25" customHeight="1" spans="1:8">
      <c r="A1" s="2"/>
      <c r="B1" s="2"/>
      <c r="C1" s="2"/>
      <c r="D1" s="2"/>
      <c r="E1" s="2"/>
      <c r="F1" s="2"/>
      <c r="G1" s="2"/>
      <c r="H1" s="43" t="s">
        <v>357</v>
      </c>
    </row>
    <row r="2" s="1" customFormat="1" ht="28.5" customHeight="1" spans="1:8">
      <c r="A2" s="44" t="str">
        <f>"2025"&amp;"年新增资产配置表"</f>
        <v>2025年新增资产配置表</v>
      </c>
      <c r="B2" s="29"/>
      <c r="C2" s="29"/>
      <c r="D2" s="29"/>
      <c r="E2" s="29"/>
      <c r="F2" s="29"/>
      <c r="G2" s="29"/>
      <c r="H2" s="29"/>
    </row>
    <row r="3" s="1" customFormat="1" ht="13.5" customHeight="1" spans="1:8">
      <c r="A3" s="45" t="str">
        <f>"单位名称："&amp;"陇川县投资促进局"</f>
        <v>单位名称：陇川县投资促进局</v>
      </c>
      <c r="B3" s="31"/>
      <c r="C3" s="46"/>
      <c r="D3" s="2"/>
      <c r="E3" s="2"/>
      <c r="F3" s="2"/>
      <c r="G3" s="2"/>
      <c r="H3" s="2"/>
    </row>
    <row r="4" s="1" customFormat="1" ht="18" customHeight="1" spans="1:8">
      <c r="A4" s="12" t="s">
        <v>194</v>
      </c>
      <c r="B4" s="12" t="s">
        <v>358</v>
      </c>
      <c r="C4" s="12" t="s">
        <v>359</v>
      </c>
      <c r="D4" s="12" t="s">
        <v>360</v>
      </c>
      <c r="E4" s="12" t="s">
        <v>361</v>
      </c>
      <c r="F4" s="47" t="s">
        <v>362</v>
      </c>
      <c r="G4" s="48"/>
      <c r="H4" s="49"/>
    </row>
    <row r="5" s="1" customFormat="1" ht="18" customHeight="1" spans="1:8">
      <c r="A5" s="19"/>
      <c r="B5" s="19"/>
      <c r="C5" s="19"/>
      <c r="D5" s="19"/>
      <c r="E5" s="19"/>
      <c r="F5" s="34" t="s">
        <v>326</v>
      </c>
      <c r="G5" s="34" t="s">
        <v>363</v>
      </c>
      <c r="H5" s="34" t="s">
        <v>364</v>
      </c>
    </row>
    <row r="6" s="1" customFormat="1" ht="21" customHeight="1" spans="1:8">
      <c r="A6" s="34">
        <v>1</v>
      </c>
      <c r="B6" s="34">
        <v>2</v>
      </c>
      <c r="C6" s="34">
        <v>3</v>
      </c>
      <c r="D6" s="34">
        <v>4</v>
      </c>
      <c r="E6" s="34">
        <v>5</v>
      </c>
      <c r="F6" s="34">
        <v>6</v>
      </c>
      <c r="G6" s="34">
        <v>7</v>
      </c>
      <c r="H6" s="34">
        <v>8</v>
      </c>
    </row>
    <row r="7" s="1" customFormat="1" ht="33" customHeight="1" spans="1:8">
      <c r="A7" s="50"/>
      <c r="B7" s="50"/>
      <c r="C7" s="50"/>
      <c r="D7" s="50"/>
      <c r="E7" s="50"/>
      <c r="F7" s="41"/>
      <c r="G7" s="51"/>
      <c r="H7" s="51"/>
    </row>
    <row r="8" s="1" customFormat="1" ht="24" customHeight="1" spans="1:8">
      <c r="A8" s="52" t="s">
        <v>56</v>
      </c>
      <c r="B8" s="53"/>
      <c r="C8" s="53"/>
      <c r="D8" s="53"/>
      <c r="E8" s="53"/>
      <c r="F8" s="42"/>
      <c r="G8" s="54"/>
      <c r="H8" s="54"/>
    </row>
    <row r="9" ht="23" customHeight="1" spans="1:1">
      <c r="A9" s="1" t="s">
        <v>365</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E23" sqref="E23"/>
    </sheetView>
  </sheetViews>
  <sheetFormatPr defaultColWidth="8" defaultRowHeight="14.25" customHeight="1"/>
  <cols>
    <col min="1" max="1" width="9" style="1" customWidth="1"/>
    <col min="2" max="3" width="20.8666666666667" style="1" customWidth="1"/>
    <col min="4" max="4" width="9.75" style="1" customWidth="1"/>
    <col min="5" max="5" width="15.5" style="1" customWidth="1"/>
    <col min="6" max="6" width="8.61666666666667" style="1" customWidth="1"/>
    <col min="7" max="7" width="15.5" style="1" customWidth="1"/>
    <col min="8" max="11" width="13.4916666666667" style="1" customWidth="1"/>
    <col min="12" max="16384" width="8" style="1"/>
  </cols>
  <sheetData>
    <row r="1" s="1" customFormat="1" ht="13.5" customHeight="1" spans="1:11">
      <c r="A1" s="2"/>
      <c r="B1" s="2"/>
      <c r="C1" s="2"/>
      <c r="D1" s="3"/>
      <c r="E1" s="3"/>
      <c r="F1" s="3"/>
      <c r="G1" s="3"/>
      <c r="H1" s="4"/>
      <c r="I1" s="4"/>
      <c r="J1" s="4"/>
      <c r="K1" s="5" t="s">
        <v>366</v>
      </c>
    </row>
    <row r="2" s="1" customFormat="1" ht="27.75" customHeight="1" spans="1:11">
      <c r="A2" s="29" t="str">
        <f>"2025"&amp;"年上级转移支付补助项目支出预算表"</f>
        <v>2025年上级转移支付补助项目支出预算表</v>
      </c>
      <c r="B2" s="29"/>
      <c r="C2" s="29"/>
      <c r="D2" s="29"/>
      <c r="E2" s="29"/>
      <c r="F2" s="29"/>
      <c r="G2" s="29"/>
      <c r="H2" s="29"/>
      <c r="I2" s="29"/>
      <c r="J2" s="29"/>
      <c r="K2" s="29"/>
    </row>
    <row r="3" s="1" customFormat="1" ht="13.5" customHeight="1" spans="1:11">
      <c r="A3" s="30" t="str">
        <f>"单位名称："&amp;"陇川县投资促进局"</f>
        <v>单位名称：陇川县投资促进局</v>
      </c>
      <c r="B3" s="31"/>
      <c r="C3" s="31"/>
      <c r="D3" s="31"/>
      <c r="E3" s="31"/>
      <c r="F3" s="31"/>
      <c r="G3" s="31"/>
      <c r="H3" s="32"/>
      <c r="I3" s="32"/>
      <c r="J3" s="32"/>
      <c r="K3" s="40" t="s">
        <v>53</v>
      </c>
    </row>
    <row r="4" s="1" customFormat="1" ht="21.75" customHeight="1" spans="1:11">
      <c r="A4" s="33" t="s">
        <v>269</v>
      </c>
      <c r="B4" s="33" t="s">
        <v>196</v>
      </c>
      <c r="C4" s="33" t="s">
        <v>270</v>
      </c>
      <c r="D4" s="34" t="s">
        <v>197</v>
      </c>
      <c r="E4" s="34" t="s">
        <v>198</v>
      </c>
      <c r="F4" s="34" t="s">
        <v>271</v>
      </c>
      <c r="G4" s="34" t="s">
        <v>272</v>
      </c>
      <c r="H4" s="35" t="s">
        <v>56</v>
      </c>
      <c r="I4" s="35" t="s">
        <v>367</v>
      </c>
      <c r="J4" s="35"/>
      <c r="K4" s="35"/>
    </row>
    <row r="5" s="1" customFormat="1" ht="21.75" customHeight="1" spans="1:11">
      <c r="A5" s="33"/>
      <c r="B5" s="33"/>
      <c r="C5" s="33"/>
      <c r="D5" s="34"/>
      <c r="E5" s="34"/>
      <c r="F5" s="34"/>
      <c r="G5" s="34"/>
      <c r="H5" s="35"/>
      <c r="I5" s="34" t="s">
        <v>60</v>
      </c>
      <c r="J5" s="34" t="s">
        <v>61</v>
      </c>
      <c r="K5" s="34" t="s">
        <v>62</v>
      </c>
    </row>
    <row r="6" s="1" customFormat="1" ht="40.5" customHeight="1" spans="1:11">
      <c r="A6" s="33"/>
      <c r="B6" s="33"/>
      <c r="C6" s="33"/>
      <c r="D6" s="34"/>
      <c r="E6" s="34"/>
      <c r="F6" s="34"/>
      <c r="G6" s="34"/>
      <c r="H6" s="35"/>
      <c r="I6" s="34" t="s">
        <v>59</v>
      </c>
      <c r="J6" s="34"/>
      <c r="K6" s="34"/>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6"/>
      <c r="B8" s="23"/>
      <c r="C8" s="36"/>
      <c r="D8" s="36"/>
      <c r="E8" s="36"/>
      <c r="F8" s="36"/>
      <c r="G8" s="36"/>
      <c r="H8" s="24"/>
      <c r="I8" s="24"/>
      <c r="J8" s="24"/>
      <c r="K8" s="41"/>
    </row>
    <row r="9" s="1" customFormat="1" ht="52.5" customHeight="1" spans="1:11">
      <c r="A9" s="23"/>
      <c r="B9" s="23"/>
      <c r="C9" s="23"/>
      <c r="D9" s="23"/>
      <c r="E9" s="23"/>
      <c r="F9" s="23"/>
      <c r="G9" s="23"/>
      <c r="H9" s="24"/>
      <c r="I9" s="24"/>
      <c r="J9" s="24"/>
      <c r="K9" s="42"/>
    </row>
    <row r="10" s="1" customFormat="1" ht="30" customHeight="1" spans="1:11">
      <c r="A10" s="37" t="s">
        <v>319</v>
      </c>
      <c r="B10" s="38"/>
      <c r="C10" s="38"/>
      <c r="D10" s="38"/>
      <c r="E10" s="38"/>
      <c r="F10" s="38"/>
      <c r="G10" s="38"/>
      <c r="H10" s="24"/>
      <c r="I10" s="24"/>
      <c r="J10" s="24"/>
      <c r="K10" s="42"/>
    </row>
    <row r="11" ht="22" customHeight="1" spans="1:1">
      <c r="A11" s="39" t="s">
        <v>368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pane ySplit="1" topLeftCell="A2" activePane="bottomLeft" state="frozen"/>
      <selection/>
      <selection pane="bottomLeft" activeCell="E9" sqref="E9"/>
    </sheetView>
  </sheetViews>
  <sheetFormatPr defaultColWidth="8" defaultRowHeight="14.25" customHeight="1" outlineLevelCol="6"/>
  <cols>
    <col min="1" max="4" width="17.5416666666667" style="1" customWidth="1"/>
    <col min="5" max="7" width="18.4166666666667" style="1" customWidth="1"/>
    <col min="8" max="16384" width="8" style="1"/>
  </cols>
  <sheetData>
    <row r="1" s="1" customFormat="1" ht="13.5" customHeight="1" spans="1:7">
      <c r="A1" s="2"/>
      <c r="B1" s="2"/>
      <c r="C1" s="2"/>
      <c r="D1" s="3"/>
      <c r="E1" s="4"/>
      <c r="F1" s="4"/>
      <c r="G1" s="5" t="s">
        <v>369</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tr">
        <f>"单位名称："&amp;"陇川县投资促进局"</f>
        <v>单位名称：陇川县投资促进局</v>
      </c>
      <c r="B3" s="8"/>
      <c r="C3" s="8"/>
      <c r="D3" s="8"/>
      <c r="E3" s="9"/>
      <c r="F3" s="9"/>
      <c r="G3" s="10" t="s">
        <v>53</v>
      </c>
    </row>
    <row r="4" s="1" customFormat="1" ht="21.75" customHeight="1" spans="1:7">
      <c r="A4" s="11" t="s">
        <v>270</v>
      </c>
      <c r="B4" s="11" t="s">
        <v>269</v>
      </c>
      <c r="C4" s="11" t="s">
        <v>196</v>
      </c>
      <c r="D4" s="12" t="s">
        <v>370</v>
      </c>
      <c r="E4" s="13" t="s">
        <v>60</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t="s">
        <v>59</v>
      </c>
      <c r="F6" s="19" t="s">
        <v>59</v>
      </c>
      <c r="G6" s="19" t="s">
        <v>59</v>
      </c>
    </row>
    <row r="7" s="1" customFormat="1" ht="15" customHeight="1" spans="1:7">
      <c r="A7" s="20">
        <v>1</v>
      </c>
      <c r="B7" s="20">
        <v>2</v>
      </c>
      <c r="C7" s="20">
        <v>3</v>
      </c>
      <c r="D7" s="21">
        <v>4</v>
      </c>
      <c r="E7" s="20">
        <v>5</v>
      </c>
      <c r="F7" s="20">
        <v>6</v>
      </c>
      <c r="G7" s="20">
        <v>7</v>
      </c>
    </row>
    <row r="8" s="1" customFormat="1" ht="52.5" customHeight="1" spans="1:7">
      <c r="A8" s="22" t="s">
        <v>72</v>
      </c>
      <c r="B8" s="23"/>
      <c r="C8" s="23"/>
      <c r="D8" s="23"/>
      <c r="E8" s="24">
        <v>1000000</v>
      </c>
      <c r="F8" s="24">
        <v>1000000</v>
      </c>
      <c r="G8" s="24"/>
    </row>
    <row r="9" s="1" customFormat="1" ht="52.5" customHeight="1" spans="1:7">
      <c r="A9" s="25"/>
      <c r="B9" s="23" t="s">
        <v>371</v>
      </c>
      <c r="C9" s="23" t="s">
        <v>275</v>
      </c>
      <c r="D9" s="23" t="s">
        <v>372</v>
      </c>
      <c r="E9" s="24">
        <v>1000000</v>
      </c>
      <c r="F9" s="24">
        <v>1000000</v>
      </c>
      <c r="G9" s="24"/>
    </row>
    <row r="10" s="1" customFormat="1" ht="30" customHeight="1" spans="1:7">
      <c r="A10" s="26" t="s">
        <v>56</v>
      </c>
      <c r="B10" s="27" t="s">
        <v>356</v>
      </c>
      <c r="C10" s="27"/>
      <c r="D10" s="28"/>
      <c r="E10" s="24">
        <v>1000000</v>
      </c>
      <c r="F10" s="24">
        <v>1000000</v>
      </c>
      <c r="G10" s="24"/>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pane ySplit="1" topLeftCell="A2" activePane="bottomLeft" state="frozen"/>
      <selection/>
      <selection pane="bottomLeft" activeCell="R17" sqref="R17"/>
    </sheetView>
  </sheetViews>
  <sheetFormatPr defaultColWidth="8" defaultRowHeight="12" customHeight="1"/>
  <cols>
    <col min="1" max="1" width="6.675" style="1" customWidth="1"/>
    <col min="2" max="2" width="9.8" style="1" customWidth="1"/>
    <col min="3" max="4" width="11.7916666666667" style="1" customWidth="1"/>
    <col min="5" max="5" width="11.55" style="1" customWidth="1"/>
    <col min="6" max="6" width="7.41666666666667" style="1" customWidth="1"/>
    <col min="7" max="7" width="4.675" style="1" customWidth="1"/>
    <col min="8" max="8" width="7.41666666666667" style="1" customWidth="1"/>
    <col min="9" max="12" width="10.425" style="1" customWidth="1"/>
    <col min="13" max="13" width="8.05" style="1" customWidth="1"/>
    <col min="14" max="14" width="10.425" style="1" customWidth="1"/>
    <col min="15" max="19" width="5.625" style="1" customWidth="1"/>
    <col min="20" max="16384" width="8" style="1"/>
  </cols>
  <sheetData>
    <row r="1" s="1" customFormat="1" ht="16.5" customHeight="1" spans="1:17">
      <c r="A1" s="167"/>
      <c r="B1" s="2"/>
      <c r="C1" s="2"/>
      <c r="D1" s="2"/>
      <c r="E1" s="2"/>
      <c r="F1" s="2"/>
      <c r="G1" s="2"/>
      <c r="H1" s="2"/>
      <c r="I1" s="87"/>
      <c r="J1" s="2"/>
      <c r="K1" s="2"/>
      <c r="L1" s="2"/>
      <c r="M1" s="2"/>
      <c r="N1" s="2"/>
      <c r="O1" s="2"/>
      <c r="P1" s="91" t="s">
        <v>52</v>
      </c>
      <c r="Q1" s="91" t="s">
        <v>52</v>
      </c>
    </row>
    <row r="2" s="1" customFormat="1"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s="1" customFormat="1" ht="18" customHeight="1" spans="1:17">
      <c r="A3" s="31" t="str">
        <f>"单位名称："&amp;"陇川县投资促进局"</f>
        <v>单位名称：陇川县投资促进局</v>
      </c>
      <c r="B3" s="31"/>
      <c r="C3" s="46"/>
      <c r="D3" s="46"/>
      <c r="E3" s="46"/>
      <c r="F3" s="46"/>
      <c r="G3" s="46"/>
      <c r="H3" s="46"/>
      <c r="I3" s="46"/>
      <c r="J3" s="46"/>
      <c r="K3" s="46"/>
      <c r="L3" s="46"/>
      <c r="M3" s="46"/>
      <c r="N3" s="46"/>
      <c r="O3" s="46"/>
      <c r="P3" s="91" t="s">
        <v>53</v>
      </c>
      <c r="Q3" s="91"/>
    </row>
    <row r="4" s="1" customFormat="1" ht="21" customHeight="1" spans="1:19">
      <c r="A4" s="12" t="s">
        <v>54</v>
      </c>
      <c r="B4" s="12" t="s">
        <v>55</v>
      </c>
      <c r="C4" s="12" t="s">
        <v>56</v>
      </c>
      <c r="D4" s="47" t="s">
        <v>57</v>
      </c>
      <c r="E4" s="48"/>
      <c r="F4" s="48"/>
      <c r="G4" s="48"/>
      <c r="H4" s="48"/>
      <c r="I4" s="14"/>
      <c r="J4" s="48"/>
      <c r="K4" s="48"/>
      <c r="L4" s="48"/>
      <c r="M4" s="48"/>
      <c r="N4" s="49"/>
      <c r="O4" s="47" t="s">
        <v>58</v>
      </c>
      <c r="P4" s="48"/>
      <c r="Q4" s="48"/>
      <c r="R4" s="48"/>
      <c r="S4" s="49"/>
    </row>
    <row r="5" s="1" customFormat="1" ht="41.25" customHeight="1" spans="1:19">
      <c r="A5" s="17"/>
      <c r="B5" s="17"/>
      <c r="C5" s="17"/>
      <c r="D5" s="17" t="s">
        <v>59</v>
      </c>
      <c r="E5" s="17" t="s">
        <v>60</v>
      </c>
      <c r="F5" s="17" t="s">
        <v>61</v>
      </c>
      <c r="G5" s="17" t="s">
        <v>62</v>
      </c>
      <c r="H5" s="12" t="s">
        <v>63</v>
      </c>
      <c r="I5" s="170" t="s">
        <v>64</v>
      </c>
      <c r="J5" s="170"/>
      <c r="K5" s="170"/>
      <c r="L5" s="170"/>
      <c r="M5" s="170"/>
      <c r="N5" s="170"/>
      <c r="O5" s="12" t="s">
        <v>59</v>
      </c>
      <c r="P5" s="12" t="s">
        <v>60</v>
      </c>
      <c r="Q5" s="12" t="s">
        <v>61</v>
      </c>
      <c r="R5" s="12" t="s">
        <v>62</v>
      </c>
      <c r="S5" s="12" t="s">
        <v>65</v>
      </c>
    </row>
    <row r="6" s="1" customFormat="1" ht="43.5" customHeight="1" spans="1:19">
      <c r="A6" s="73"/>
      <c r="B6" s="73"/>
      <c r="C6" s="73"/>
      <c r="D6" s="74"/>
      <c r="E6" s="74"/>
      <c r="F6" s="74"/>
      <c r="G6" s="73"/>
      <c r="H6" s="73"/>
      <c r="I6" s="35" t="s">
        <v>59</v>
      </c>
      <c r="J6" s="33" t="s">
        <v>66</v>
      </c>
      <c r="K6" s="33" t="s">
        <v>67</v>
      </c>
      <c r="L6" s="11" t="s">
        <v>68</v>
      </c>
      <c r="M6" s="11" t="s">
        <v>69</v>
      </c>
      <c r="N6" s="11" t="s">
        <v>70</v>
      </c>
      <c r="O6" s="74"/>
      <c r="P6" s="74"/>
      <c r="Q6" s="74"/>
      <c r="R6" s="74"/>
      <c r="S6" s="74"/>
    </row>
    <row r="7" s="1" customFormat="1"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s="1" customFormat="1" ht="52.5" customHeight="1" spans="1:19">
      <c r="A8" s="168" t="s">
        <v>71</v>
      </c>
      <c r="B8" s="168" t="s">
        <v>72</v>
      </c>
      <c r="C8" s="24">
        <v>2401814.6</v>
      </c>
      <c r="D8" s="24">
        <v>2401814.6</v>
      </c>
      <c r="E8" s="24">
        <v>2401814.6</v>
      </c>
      <c r="F8" s="24"/>
      <c r="G8" s="24"/>
      <c r="H8" s="24"/>
      <c r="I8" s="24"/>
      <c r="J8" s="24"/>
      <c r="K8" s="24"/>
      <c r="L8" s="24"/>
      <c r="M8" s="24"/>
      <c r="N8" s="24"/>
      <c r="O8" s="24"/>
      <c r="P8" s="24"/>
      <c r="Q8" s="24"/>
      <c r="R8" s="24"/>
      <c r="S8" s="24"/>
    </row>
    <row r="9" s="1" customFormat="1" ht="30" customHeight="1" spans="1:19">
      <c r="A9" s="13" t="s">
        <v>56</v>
      </c>
      <c r="B9" s="169"/>
      <c r="C9" s="158">
        <v>2401814.6</v>
      </c>
      <c r="D9" s="158">
        <v>2401814.6</v>
      </c>
      <c r="E9" s="158">
        <v>2401814.6</v>
      </c>
      <c r="F9" s="158"/>
      <c r="G9" s="158"/>
      <c r="H9" s="158"/>
      <c r="I9" s="158"/>
      <c r="J9" s="158"/>
      <c r="K9" s="158"/>
      <c r="L9" s="158"/>
      <c r="M9" s="158"/>
      <c r="N9" s="158"/>
      <c r="O9" s="158"/>
      <c r="P9" s="158"/>
      <c r="Q9" s="158"/>
      <c r="R9" s="158"/>
      <c r="S9" s="15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pane ySplit="1" topLeftCell="A2" activePane="bottomLeft" state="frozen"/>
      <selection/>
      <selection pane="bottomLeft" activeCell="E14" sqref="E14"/>
    </sheetView>
  </sheetViews>
  <sheetFormatPr defaultColWidth="7.74166666666667" defaultRowHeight="15" customHeight="1"/>
  <cols>
    <col min="1" max="1" width="8.425" style="1" customWidth="1"/>
    <col min="2" max="2" width="11.625" style="1" customWidth="1"/>
    <col min="3" max="6" width="12.6666666666667" style="1" customWidth="1"/>
    <col min="7" max="7" width="11.05" style="1" customWidth="1"/>
    <col min="8" max="8" width="7.25" style="1" customWidth="1"/>
    <col min="9" max="9" width="6.375" style="1" customWidth="1"/>
    <col min="10" max="13" width="11.175" style="1" customWidth="1"/>
    <col min="14" max="14" width="5.05" style="1" customWidth="1"/>
    <col min="15" max="15" width="11.175" style="1" customWidth="1"/>
    <col min="16" max="16384" width="7.74166666666667" style="1"/>
  </cols>
  <sheetData>
    <row r="1" s="1" customFormat="1" ht="18.75" customHeight="1" spans="1:15">
      <c r="A1" s="160"/>
      <c r="B1" s="160"/>
      <c r="C1" s="160"/>
      <c r="D1" s="160"/>
      <c r="E1" s="160"/>
      <c r="F1" s="160"/>
      <c r="G1" s="160"/>
      <c r="H1" s="160"/>
      <c r="I1" s="160"/>
      <c r="J1" s="160"/>
      <c r="K1" s="160"/>
      <c r="L1" s="160"/>
      <c r="M1" s="160"/>
      <c r="N1" s="43" t="s">
        <v>73</v>
      </c>
      <c r="O1" s="43"/>
    </row>
    <row r="2" s="1" customFormat="1" ht="36" customHeight="1" spans="1:15">
      <c r="A2" s="161" t="str">
        <f>"2025"&amp;"年部门支出预算表"</f>
        <v>2025年部门支出预算表</v>
      </c>
      <c r="B2" s="161"/>
      <c r="C2" s="161"/>
      <c r="D2" s="161"/>
      <c r="E2" s="161"/>
      <c r="F2" s="161"/>
      <c r="G2" s="161"/>
      <c r="H2" s="161"/>
      <c r="I2" s="161"/>
      <c r="J2" s="161"/>
      <c r="K2" s="161"/>
      <c r="L2" s="161"/>
      <c r="M2" s="161"/>
      <c r="N2" s="161"/>
      <c r="O2" s="161"/>
    </row>
    <row r="3" s="1" customFormat="1" ht="18.75" customHeight="1" spans="1:15">
      <c r="A3" s="31" t="str">
        <f>"单位名称："&amp;"陇川县投资促进局"</f>
        <v>单位名称：陇川县投资促进局</v>
      </c>
      <c r="B3" s="31"/>
      <c r="C3" s="31"/>
      <c r="D3" s="31"/>
      <c r="E3" s="31"/>
      <c r="F3" s="31"/>
      <c r="G3" s="160"/>
      <c r="H3" s="160"/>
      <c r="I3" s="160"/>
      <c r="J3" s="160"/>
      <c r="K3" s="160"/>
      <c r="L3" s="160"/>
      <c r="M3" s="160"/>
      <c r="N3" s="43" t="s">
        <v>1</v>
      </c>
      <c r="O3" s="43"/>
    </row>
    <row r="4" s="1" customFormat="1" ht="31.5" customHeight="1" spans="1:15">
      <c r="A4" s="162" t="s">
        <v>74</v>
      </c>
      <c r="B4" s="162" t="s">
        <v>75</v>
      </c>
      <c r="C4" s="162" t="s">
        <v>56</v>
      </c>
      <c r="D4" s="162" t="s">
        <v>60</v>
      </c>
      <c r="E4" s="162"/>
      <c r="F4" s="162"/>
      <c r="G4" s="162" t="s">
        <v>61</v>
      </c>
      <c r="H4" s="162" t="s">
        <v>62</v>
      </c>
      <c r="I4" s="162" t="s">
        <v>76</v>
      </c>
      <c r="J4" s="162" t="s">
        <v>77</v>
      </c>
      <c r="K4" s="162"/>
      <c r="L4" s="162"/>
      <c r="M4" s="162"/>
      <c r="N4" s="162"/>
      <c r="O4" s="162"/>
    </row>
    <row r="5" s="1" customFormat="1" ht="37.3" customHeight="1" spans="1:15">
      <c r="A5" s="162"/>
      <c r="B5" s="162"/>
      <c r="C5" s="162"/>
      <c r="D5" s="162" t="s">
        <v>59</v>
      </c>
      <c r="E5" s="162" t="s">
        <v>78</v>
      </c>
      <c r="F5" s="162" t="s">
        <v>79</v>
      </c>
      <c r="G5" s="162"/>
      <c r="H5" s="162"/>
      <c r="I5" s="162"/>
      <c r="J5" s="162" t="s">
        <v>59</v>
      </c>
      <c r="K5" s="162" t="s">
        <v>80</v>
      </c>
      <c r="L5" s="162" t="s">
        <v>81</v>
      </c>
      <c r="M5" s="162" t="s">
        <v>82</v>
      </c>
      <c r="N5" s="162" t="s">
        <v>83</v>
      </c>
      <c r="O5" s="162" t="s">
        <v>84</v>
      </c>
    </row>
    <row r="6" s="1" customFormat="1" ht="18.75" customHeight="1" spans="1:15">
      <c r="A6" s="163" t="s">
        <v>85</v>
      </c>
      <c r="B6" s="163" t="s">
        <v>86</v>
      </c>
      <c r="C6" s="163" t="s">
        <v>87</v>
      </c>
      <c r="D6" s="163" t="s">
        <v>88</v>
      </c>
      <c r="E6" s="163" t="s">
        <v>89</v>
      </c>
      <c r="F6" s="163" t="s">
        <v>90</v>
      </c>
      <c r="G6" s="163" t="s">
        <v>91</v>
      </c>
      <c r="H6" s="163" t="s">
        <v>92</v>
      </c>
      <c r="I6" s="163" t="s">
        <v>93</v>
      </c>
      <c r="J6" s="163" t="s">
        <v>94</v>
      </c>
      <c r="K6" s="163" t="s">
        <v>95</v>
      </c>
      <c r="L6" s="163" t="s">
        <v>96</v>
      </c>
      <c r="M6" s="163" t="s">
        <v>97</v>
      </c>
      <c r="N6" s="163" t="s">
        <v>98</v>
      </c>
      <c r="O6" s="163" t="s">
        <v>99</v>
      </c>
    </row>
    <row r="7" s="1" customFormat="1" ht="52.5" customHeight="1" spans="1:15">
      <c r="A7" s="164" t="s">
        <v>100</v>
      </c>
      <c r="B7" s="164" t="s">
        <v>101</v>
      </c>
      <c r="C7" s="133">
        <v>2072407.6</v>
      </c>
      <c r="D7" s="133">
        <v>2072407.6</v>
      </c>
      <c r="E7" s="133">
        <v>1072407.6</v>
      </c>
      <c r="F7" s="133">
        <v>1000000</v>
      </c>
      <c r="G7" s="133"/>
      <c r="H7" s="133"/>
      <c r="I7" s="133"/>
      <c r="J7" s="133"/>
      <c r="K7" s="133"/>
      <c r="L7" s="133"/>
      <c r="M7" s="133"/>
      <c r="N7" s="133"/>
      <c r="O7" s="133"/>
    </row>
    <row r="8" s="1" customFormat="1" ht="78" customHeight="1" spans="1:15">
      <c r="A8" s="165" t="s">
        <v>102</v>
      </c>
      <c r="B8" s="165" t="s">
        <v>103</v>
      </c>
      <c r="C8" s="133">
        <v>1072407.6</v>
      </c>
      <c r="D8" s="133">
        <v>1072407.6</v>
      </c>
      <c r="E8" s="133">
        <v>1072407.6</v>
      </c>
      <c r="F8" s="133"/>
      <c r="G8" s="133"/>
      <c r="H8" s="133"/>
      <c r="I8" s="133"/>
      <c r="J8" s="133"/>
      <c r="K8" s="133"/>
      <c r="L8" s="133"/>
      <c r="M8" s="133"/>
      <c r="N8" s="133"/>
      <c r="O8" s="133"/>
    </row>
    <row r="9" s="1" customFormat="1" ht="52.5" customHeight="1" spans="1:15">
      <c r="A9" s="166" t="s">
        <v>104</v>
      </c>
      <c r="B9" s="166" t="s">
        <v>105</v>
      </c>
      <c r="C9" s="133">
        <v>1072407.6</v>
      </c>
      <c r="D9" s="133">
        <v>1072407.6</v>
      </c>
      <c r="E9" s="133">
        <v>1072407.6</v>
      </c>
      <c r="F9" s="133"/>
      <c r="G9" s="133"/>
      <c r="H9" s="133"/>
      <c r="I9" s="133"/>
      <c r="J9" s="133"/>
      <c r="K9" s="133"/>
      <c r="L9" s="133"/>
      <c r="M9" s="133"/>
      <c r="N9" s="133"/>
      <c r="O9" s="133"/>
    </row>
    <row r="10" s="1" customFormat="1" ht="52.5" customHeight="1" spans="1:15">
      <c r="A10" s="165" t="s">
        <v>106</v>
      </c>
      <c r="B10" s="165" t="s">
        <v>107</v>
      </c>
      <c r="C10" s="133">
        <v>1000000</v>
      </c>
      <c r="D10" s="133">
        <v>1000000</v>
      </c>
      <c r="E10" s="133"/>
      <c r="F10" s="133">
        <v>1000000</v>
      </c>
      <c r="G10" s="133"/>
      <c r="H10" s="133"/>
      <c r="I10" s="133"/>
      <c r="J10" s="133"/>
      <c r="K10" s="133"/>
      <c r="L10" s="133"/>
      <c r="M10" s="133"/>
      <c r="N10" s="133"/>
      <c r="O10" s="133"/>
    </row>
    <row r="11" s="1" customFormat="1" ht="52.5" customHeight="1" spans="1:15">
      <c r="A11" s="166" t="s">
        <v>108</v>
      </c>
      <c r="B11" s="166" t="s">
        <v>109</v>
      </c>
      <c r="C11" s="133">
        <v>1000000</v>
      </c>
      <c r="D11" s="133">
        <v>1000000</v>
      </c>
      <c r="E11" s="133"/>
      <c r="F11" s="133">
        <v>1000000</v>
      </c>
      <c r="G11" s="133"/>
      <c r="H11" s="133"/>
      <c r="I11" s="133"/>
      <c r="J11" s="133"/>
      <c r="K11" s="133"/>
      <c r="L11" s="133"/>
      <c r="M11" s="133"/>
      <c r="N11" s="133"/>
      <c r="O11" s="133"/>
    </row>
    <row r="12" s="1" customFormat="1" ht="52.5" customHeight="1" spans="1:15">
      <c r="A12" s="164" t="s">
        <v>110</v>
      </c>
      <c r="B12" s="164" t="s">
        <v>111</v>
      </c>
      <c r="C12" s="133">
        <v>146095</v>
      </c>
      <c r="D12" s="133">
        <v>146095</v>
      </c>
      <c r="E12" s="133">
        <v>146095</v>
      </c>
      <c r="F12" s="133"/>
      <c r="G12" s="133"/>
      <c r="H12" s="133"/>
      <c r="I12" s="133"/>
      <c r="J12" s="133"/>
      <c r="K12" s="133"/>
      <c r="L12" s="133"/>
      <c r="M12" s="133"/>
      <c r="N12" s="133"/>
      <c r="O12" s="133"/>
    </row>
    <row r="13" s="1" customFormat="1" ht="52.5" customHeight="1" spans="1:15">
      <c r="A13" s="165" t="s">
        <v>112</v>
      </c>
      <c r="B13" s="165" t="s">
        <v>113</v>
      </c>
      <c r="C13" s="133">
        <v>131079</v>
      </c>
      <c r="D13" s="133">
        <v>131079</v>
      </c>
      <c r="E13" s="133">
        <v>131079</v>
      </c>
      <c r="F13" s="133"/>
      <c r="G13" s="133"/>
      <c r="H13" s="133"/>
      <c r="I13" s="133"/>
      <c r="J13" s="133"/>
      <c r="K13" s="133"/>
      <c r="L13" s="133"/>
      <c r="M13" s="133"/>
      <c r="N13" s="133"/>
      <c r="O13" s="133"/>
    </row>
    <row r="14" s="1" customFormat="1" ht="105" customHeight="1" spans="1:15">
      <c r="A14" s="166" t="s">
        <v>114</v>
      </c>
      <c r="B14" s="166" t="s">
        <v>115</v>
      </c>
      <c r="C14" s="133">
        <v>131079</v>
      </c>
      <c r="D14" s="133">
        <v>131079</v>
      </c>
      <c r="E14" s="133">
        <v>131079</v>
      </c>
      <c r="F14" s="133"/>
      <c r="G14" s="133"/>
      <c r="H14" s="133"/>
      <c r="I14" s="133"/>
      <c r="J14" s="133"/>
      <c r="K14" s="133"/>
      <c r="L14" s="133"/>
      <c r="M14" s="133"/>
      <c r="N14" s="133"/>
      <c r="O14" s="133"/>
    </row>
    <row r="15" s="1" customFormat="1" ht="52.5" customHeight="1" spans="1:15">
      <c r="A15" s="165" t="s">
        <v>116</v>
      </c>
      <c r="B15" s="165" t="s">
        <v>117</v>
      </c>
      <c r="C15" s="133">
        <v>12108</v>
      </c>
      <c r="D15" s="133">
        <v>12108</v>
      </c>
      <c r="E15" s="133">
        <v>12108</v>
      </c>
      <c r="F15" s="133"/>
      <c r="G15" s="133"/>
      <c r="H15" s="133"/>
      <c r="I15" s="133"/>
      <c r="J15" s="133"/>
      <c r="K15" s="133"/>
      <c r="L15" s="133"/>
      <c r="M15" s="133"/>
      <c r="N15" s="133"/>
      <c r="O15" s="133"/>
    </row>
    <row r="16" s="1" customFormat="1" ht="52.5" customHeight="1" spans="1:15">
      <c r="A16" s="166" t="s">
        <v>118</v>
      </c>
      <c r="B16" s="166" t="s">
        <v>119</v>
      </c>
      <c r="C16" s="133">
        <v>12108</v>
      </c>
      <c r="D16" s="133">
        <v>12108</v>
      </c>
      <c r="E16" s="133">
        <v>12108</v>
      </c>
      <c r="F16" s="133"/>
      <c r="G16" s="133"/>
      <c r="H16" s="133"/>
      <c r="I16" s="133"/>
      <c r="J16" s="133"/>
      <c r="K16" s="133"/>
      <c r="L16" s="133"/>
      <c r="M16" s="133"/>
      <c r="N16" s="133"/>
      <c r="O16" s="133"/>
    </row>
    <row r="17" s="1" customFormat="1" ht="52.5" customHeight="1" spans="1:15">
      <c r="A17" s="165" t="s">
        <v>120</v>
      </c>
      <c r="B17" s="165" t="s">
        <v>121</v>
      </c>
      <c r="C17" s="133">
        <v>2908</v>
      </c>
      <c r="D17" s="133">
        <v>2908</v>
      </c>
      <c r="E17" s="133">
        <v>2908</v>
      </c>
      <c r="F17" s="133"/>
      <c r="G17" s="133"/>
      <c r="H17" s="133"/>
      <c r="I17" s="133"/>
      <c r="J17" s="133"/>
      <c r="K17" s="133"/>
      <c r="L17" s="133"/>
      <c r="M17" s="133"/>
      <c r="N17" s="133"/>
      <c r="O17" s="133"/>
    </row>
    <row r="18" s="1" customFormat="1" ht="82" customHeight="1" spans="1:15">
      <c r="A18" s="166" t="s">
        <v>122</v>
      </c>
      <c r="B18" s="166" t="s">
        <v>121</v>
      </c>
      <c r="C18" s="133">
        <v>2908</v>
      </c>
      <c r="D18" s="133">
        <v>2908</v>
      </c>
      <c r="E18" s="133">
        <v>2908</v>
      </c>
      <c r="F18" s="133"/>
      <c r="G18" s="133"/>
      <c r="H18" s="133"/>
      <c r="I18" s="133"/>
      <c r="J18" s="133"/>
      <c r="K18" s="133"/>
      <c r="L18" s="133"/>
      <c r="M18" s="133"/>
      <c r="N18" s="133"/>
      <c r="O18" s="133"/>
    </row>
    <row r="19" s="1" customFormat="1" ht="52.5" customHeight="1" spans="1:15">
      <c r="A19" s="164" t="s">
        <v>123</v>
      </c>
      <c r="B19" s="164" t="s">
        <v>124</v>
      </c>
      <c r="C19" s="133">
        <v>84996</v>
      </c>
      <c r="D19" s="133">
        <v>84996</v>
      </c>
      <c r="E19" s="133">
        <v>84996</v>
      </c>
      <c r="F19" s="133"/>
      <c r="G19" s="133"/>
      <c r="H19" s="133"/>
      <c r="I19" s="133"/>
      <c r="J19" s="133"/>
      <c r="K19" s="133"/>
      <c r="L19" s="133"/>
      <c r="M19" s="133"/>
      <c r="N19" s="133"/>
      <c r="O19" s="133"/>
    </row>
    <row r="20" s="1" customFormat="1" ht="52.5" customHeight="1" spans="1:15">
      <c r="A20" s="165" t="s">
        <v>125</v>
      </c>
      <c r="B20" s="165" t="s">
        <v>126</v>
      </c>
      <c r="C20" s="133">
        <v>84996</v>
      </c>
      <c r="D20" s="133">
        <v>84996</v>
      </c>
      <c r="E20" s="133">
        <v>84996</v>
      </c>
      <c r="F20" s="133"/>
      <c r="G20" s="133"/>
      <c r="H20" s="133"/>
      <c r="I20" s="133"/>
      <c r="J20" s="133"/>
      <c r="K20" s="133"/>
      <c r="L20" s="133"/>
      <c r="M20" s="133"/>
      <c r="N20" s="133"/>
      <c r="O20" s="133"/>
    </row>
    <row r="21" s="1" customFormat="1" ht="52.5" customHeight="1" spans="1:15">
      <c r="A21" s="166" t="s">
        <v>127</v>
      </c>
      <c r="B21" s="166" t="s">
        <v>128</v>
      </c>
      <c r="C21" s="133">
        <v>31297</v>
      </c>
      <c r="D21" s="133">
        <v>31297</v>
      </c>
      <c r="E21" s="133">
        <v>31297</v>
      </c>
      <c r="F21" s="133"/>
      <c r="G21" s="133"/>
      <c r="H21" s="133"/>
      <c r="I21" s="133"/>
      <c r="J21" s="133"/>
      <c r="K21" s="133"/>
      <c r="L21" s="133"/>
      <c r="M21" s="133"/>
      <c r="N21" s="133"/>
      <c r="O21" s="133"/>
    </row>
    <row r="22" s="1" customFormat="1" ht="52.5" customHeight="1" spans="1:15">
      <c r="A22" s="166" t="s">
        <v>129</v>
      </c>
      <c r="B22" s="166" t="s">
        <v>130</v>
      </c>
      <c r="C22" s="133">
        <v>32397</v>
      </c>
      <c r="D22" s="133">
        <v>32397</v>
      </c>
      <c r="E22" s="133">
        <v>32397</v>
      </c>
      <c r="F22" s="133"/>
      <c r="G22" s="133"/>
      <c r="H22" s="133"/>
      <c r="I22" s="133"/>
      <c r="J22" s="133"/>
      <c r="K22" s="133"/>
      <c r="L22" s="133"/>
      <c r="M22" s="133"/>
      <c r="N22" s="133"/>
      <c r="O22" s="133"/>
    </row>
    <row r="23" s="1" customFormat="1" ht="52.5" customHeight="1" spans="1:15">
      <c r="A23" s="166" t="s">
        <v>131</v>
      </c>
      <c r="B23" s="166" t="s">
        <v>132</v>
      </c>
      <c r="C23" s="133">
        <v>16385</v>
      </c>
      <c r="D23" s="133">
        <v>16385</v>
      </c>
      <c r="E23" s="133">
        <v>16385</v>
      </c>
      <c r="F23" s="133"/>
      <c r="G23" s="133"/>
      <c r="H23" s="133"/>
      <c r="I23" s="133"/>
      <c r="J23" s="133"/>
      <c r="K23" s="133"/>
      <c r="L23" s="133"/>
      <c r="M23" s="133"/>
      <c r="N23" s="133"/>
      <c r="O23" s="133"/>
    </row>
    <row r="24" s="1" customFormat="1" ht="87" customHeight="1" spans="1:15">
      <c r="A24" s="166" t="s">
        <v>133</v>
      </c>
      <c r="B24" s="166" t="s">
        <v>134</v>
      </c>
      <c r="C24" s="133">
        <v>4917</v>
      </c>
      <c r="D24" s="133">
        <v>4917</v>
      </c>
      <c r="E24" s="133">
        <v>4917</v>
      </c>
      <c r="F24" s="133"/>
      <c r="G24" s="133"/>
      <c r="H24" s="133"/>
      <c r="I24" s="133"/>
      <c r="J24" s="133"/>
      <c r="K24" s="133"/>
      <c r="L24" s="133"/>
      <c r="M24" s="133"/>
      <c r="N24" s="133"/>
      <c r="O24" s="133"/>
    </row>
    <row r="25" s="1" customFormat="1" ht="52.5" customHeight="1" spans="1:15">
      <c r="A25" s="164" t="s">
        <v>135</v>
      </c>
      <c r="B25" s="164" t="s">
        <v>136</v>
      </c>
      <c r="C25" s="133">
        <v>98316</v>
      </c>
      <c r="D25" s="133">
        <v>98316</v>
      </c>
      <c r="E25" s="133">
        <v>98316</v>
      </c>
      <c r="F25" s="133"/>
      <c r="G25" s="133"/>
      <c r="H25" s="133"/>
      <c r="I25" s="133"/>
      <c r="J25" s="133"/>
      <c r="K25" s="133"/>
      <c r="L25" s="133"/>
      <c r="M25" s="133"/>
      <c r="N25" s="133"/>
      <c r="O25" s="133"/>
    </row>
    <row r="26" s="1" customFormat="1" ht="52.5" customHeight="1" spans="1:15">
      <c r="A26" s="165" t="s">
        <v>137</v>
      </c>
      <c r="B26" s="165" t="s">
        <v>138</v>
      </c>
      <c r="C26" s="133">
        <v>98316</v>
      </c>
      <c r="D26" s="133">
        <v>98316</v>
      </c>
      <c r="E26" s="133">
        <v>98316</v>
      </c>
      <c r="F26" s="133"/>
      <c r="G26" s="133"/>
      <c r="H26" s="133"/>
      <c r="I26" s="133"/>
      <c r="J26" s="133"/>
      <c r="K26" s="133"/>
      <c r="L26" s="133"/>
      <c r="M26" s="133"/>
      <c r="N26" s="133"/>
      <c r="O26" s="133"/>
    </row>
    <row r="27" s="1" customFormat="1" ht="52.5" customHeight="1" spans="1:15">
      <c r="A27" s="166" t="s">
        <v>139</v>
      </c>
      <c r="B27" s="166" t="s">
        <v>140</v>
      </c>
      <c r="C27" s="133">
        <v>98316</v>
      </c>
      <c r="D27" s="133">
        <v>98316</v>
      </c>
      <c r="E27" s="133">
        <v>98316</v>
      </c>
      <c r="F27" s="133"/>
      <c r="G27" s="133"/>
      <c r="H27" s="133"/>
      <c r="I27" s="133"/>
      <c r="J27" s="133"/>
      <c r="K27" s="133"/>
      <c r="L27" s="133"/>
      <c r="M27" s="133"/>
      <c r="N27" s="133"/>
      <c r="O27" s="133"/>
    </row>
    <row r="28" s="1" customFormat="1" ht="30" customHeight="1" spans="1:15">
      <c r="A28" s="163" t="s">
        <v>56</v>
      </c>
      <c r="B28" s="163"/>
      <c r="C28" s="133">
        <v>2401814.6</v>
      </c>
      <c r="D28" s="133">
        <v>2401814.6</v>
      </c>
      <c r="E28" s="133">
        <v>1401814.6</v>
      </c>
      <c r="F28" s="133">
        <v>1000000</v>
      </c>
      <c r="G28" s="133"/>
      <c r="H28" s="133"/>
      <c r="I28" s="133"/>
      <c r="J28" s="133"/>
      <c r="K28" s="133"/>
      <c r="L28" s="133"/>
      <c r="M28" s="133"/>
      <c r="N28" s="133"/>
      <c r="O28" s="133"/>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10" activePane="bottomLeft" state="frozen"/>
      <selection/>
      <selection pane="bottomLeft" activeCell="D26" sqref="D26"/>
    </sheetView>
  </sheetViews>
  <sheetFormatPr defaultColWidth="8" defaultRowHeight="14.25" customHeight="1" outlineLevelCol="3"/>
  <cols>
    <col min="1" max="1" width="28.675" style="1" customWidth="1"/>
    <col min="2" max="2" width="20.925" style="1" customWidth="1"/>
    <col min="3" max="3" width="31.0416666666667" style="1" customWidth="1"/>
    <col min="4" max="4" width="31.8666666666667" style="1" customWidth="1"/>
    <col min="5" max="16384" width="8" style="1"/>
  </cols>
  <sheetData>
    <row r="1" s="1" customFormat="1" ht="17.25" customHeight="1" spans="1:4">
      <c r="A1" s="46"/>
      <c r="B1" s="46"/>
      <c r="C1" s="46"/>
      <c r="D1" s="91" t="s">
        <v>141</v>
      </c>
    </row>
    <row r="2" s="1" customFormat="1" ht="30.75" customHeight="1" spans="1:4">
      <c r="A2" s="134" t="str">
        <f>"2025"&amp;"年部门财政拨款收支预算总表"</f>
        <v>2025年部门财政拨款收支预算总表</v>
      </c>
      <c r="B2" s="134"/>
      <c r="C2" s="134"/>
      <c r="D2" s="134"/>
    </row>
    <row r="3" s="1" customFormat="1" ht="18.75" customHeight="1" spans="1:4">
      <c r="A3" s="31" t="str">
        <f>"单位名称："&amp;"陇川县投资促进局"</f>
        <v>单位名称：陇川县投资促进局</v>
      </c>
      <c r="B3" s="154"/>
      <c r="C3" s="154"/>
      <c r="D3" s="92" t="s">
        <v>1</v>
      </c>
    </row>
    <row r="4" s="1" customFormat="1" ht="19.5" customHeight="1" spans="1:4">
      <c r="A4" s="13" t="s">
        <v>142</v>
      </c>
      <c r="B4" s="15"/>
      <c r="C4" s="13" t="s">
        <v>143</v>
      </c>
      <c r="D4" s="15"/>
    </row>
    <row r="5" s="1" customFormat="1" ht="21.75" customHeight="1" spans="1:4">
      <c r="A5" s="70" t="s">
        <v>144</v>
      </c>
      <c r="B5" s="12" t="s">
        <v>145</v>
      </c>
      <c r="C5" s="70" t="s">
        <v>146</v>
      </c>
      <c r="D5" s="12" t="s">
        <v>145</v>
      </c>
    </row>
    <row r="6" s="1" customFormat="1" ht="17.25" customHeight="1" spans="1:4">
      <c r="A6" s="73"/>
      <c r="B6" s="19"/>
      <c r="C6" s="73"/>
      <c r="D6" s="19"/>
    </row>
    <row r="7" s="1" customFormat="1" ht="19.5" customHeight="1" spans="1:4">
      <c r="A7" s="88" t="s">
        <v>147</v>
      </c>
      <c r="B7" s="24">
        <v>2401814.6</v>
      </c>
      <c r="C7" s="88" t="s">
        <v>148</v>
      </c>
      <c r="D7" s="24">
        <v>2401814.6</v>
      </c>
    </row>
    <row r="8" s="1" customFormat="1" ht="19.5" customHeight="1" spans="1:4">
      <c r="A8" s="88" t="s">
        <v>149</v>
      </c>
      <c r="B8" s="24">
        <v>2401814.6</v>
      </c>
      <c r="C8" s="155" t="s">
        <v>150</v>
      </c>
      <c r="D8" s="24">
        <v>2072407.6</v>
      </c>
    </row>
    <row r="9" s="1" customFormat="1" ht="19.5" customHeight="1" spans="1:4">
      <c r="A9" s="156" t="s">
        <v>151</v>
      </c>
      <c r="B9" s="24"/>
      <c r="C9" s="155" t="s">
        <v>152</v>
      </c>
      <c r="D9" s="24"/>
    </row>
    <row r="10" s="1" customFormat="1" ht="19.5" customHeight="1" spans="1:4">
      <c r="A10" s="156" t="s">
        <v>153</v>
      </c>
      <c r="B10" s="24"/>
      <c r="C10" s="155" t="s">
        <v>154</v>
      </c>
      <c r="D10" s="24"/>
    </row>
    <row r="11" s="1" customFormat="1" ht="19.5" customHeight="1" spans="1:4">
      <c r="A11" s="156" t="s">
        <v>155</v>
      </c>
      <c r="B11" s="24"/>
      <c r="C11" s="155" t="s">
        <v>156</v>
      </c>
      <c r="D11" s="24"/>
    </row>
    <row r="12" s="1" customFormat="1" ht="19.5" customHeight="1" spans="1:4">
      <c r="A12" s="156" t="s">
        <v>149</v>
      </c>
      <c r="B12" s="24"/>
      <c r="C12" s="155" t="s">
        <v>157</v>
      </c>
      <c r="D12" s="24"/>
    </row>
    <row r="13" s="1" customFormat="1" ht="19.5" customHeight="1" spans="1:4">
      <c r="A13" s="156" t="s">
        <v>151</v>
      </c>
      <c r="B13" s="24"/>
      <c r="C13" s="155" t="s">
        <v>158</v>
      </c>
      <c r="D13" s="24"/>
    </row>
    <row r="14" s="1" customFormat="1" ht="19.5" customHeight="1" spans="1:4">
      <c r="A14" s="156" t="s">
        <v>153</v>
      </c>
      <c r="B14" s="24"/>
      <c r="C14" s="155" t="s">
        <v>159</v>
      </c>
      <c r="D14" s="24"/>
    </row>
    <row r="15" s="1" customFormat="1" ht="19.5" customHeight="1" spans="1:4">
      <c r="A15" s="157"/>
      <c r="B15" s="24"/>
      <c r="C15" s="155" t="s">
        <v>160</v>
      </c>
      <c r="D15" s="24">
        <v>146095</v>
      </c>
    </row>
    <row r="16" s="1" customFormat="1" ht="19.5" customHeight="1" spans="1:4">
      <c r="A16" s="157"/>
      <c r="B16" s="24"/>
      <c r="C16" s="155" t="s">
        <v>161</v>
      </c>
      <c r="D16" s="24">
        <v>84996</v>
      </c>
    </row>
    <row r="17" s="1" customFormat="1" ht="19.5" customHeight="1" spans="1:4">
      <c r="A17" s="157"/>
      <c r="B17" s="24"/>
      <c r="C17" s="155" t="s">
        <v>162</v>
      </c>
      <c r="D17" s="24"/>
    </row>
    <row r="18" s="1" customFormat="1" ht="19.5" customHeight="1" spans="1:4">
      <c r="A18" s="157"/>
      <c r="B18" s="24"/>
      <c r="C18" s="155" t="s">
        <v>163</v>
      </c>
      <c r="D18" s="24"/>
    </row>
    <row r="19" s="1" customFormat="1" ht="19.5" customHeight="1" spans="1:4">
      <c r="A19" s="157"/>
      <c r="B19" s="24"/>
      <c r="C19" s="155" t="s">
        <v>164</v>
      </c>
      <c r="D19" s="24"/>
    </row>
    <row r="20" s="1" customFormat="1" ht="19.5" customHeight="1" spans="1:4">
      <c r="A20" s="88"/>
      <c r="B20" s="24"/>
      <c r="C20" s="155" t="s">
        <v>165</v>
      </c>
      <c r="D20" s="24"/>
    </row>
    <row r="21" s="1" customFormat="1" ht="19.5" customHeight="1" spans="1:4">
      <c r="A21" s="88"/>
      <c r="B21" s="24"/>
      <c r="C21" s="88" t="s">
        <v>166</v>
      </c>
      <c r="D21" s="24"/>
    </row>
    <row r="22" s="1" customFormat="1" ht="19.5" customHeight="1" spans="1:4">
      <c r="A22" s="88"/>
      <c r="B22" s="24"/>
      <c r="C22" s="88" t="s">
        <v>167</v>
      </c>
      <c r="D22" s="24"/>
    </row>
    <row r="23" s="1" customFormat="1" ht="19.5" customHeight="1" spans="1:4">
      <c r="A23" s="88"/>
      <c r="B23" s="24"/>
      <c r="C23" s="88" t="s">
        <v>168</v>
      </c>
      <c r="D23" s="24"/>
    </row>
    <row r="24" s="1" customFormat="1" ht="19.5" customHeight="1" spans="1:4">
      <c r="A24" s="88"/>
      <c r="B24" s="24"/>
      <c r="C24" s="88" t="s">
        <v>169</v>
      </c>
      <c r="D24" s="24"/>
    </row>
    <row r="25" s="1" customFormat="1" ht="19.5" customHeight="1" spans="1:4">
      <c r="A25" s="88"/>
      <c r="B25" s="24"/>
      <c r="C25" s="88" t="s">
        <v>170</v>
      </c>
      <c r="D25" s="24"/>
    </row>
    <row r="26" s="1" customFormat="1" ht="19.5" customHeight="1" spans="1:4">
      <c r="A26" s="155"/>
      <c r="B26" s="24"/>
      <c r="C26" s="88" t="s">
        <v>171</v>
      </c>
      <c r="D26" s="24">
        <v>98316</v>
      </c>
    </row>
    <row r="27" s="1" customFormat="1" ht="19.5" customHeight="1" spans="1:4">
      <c r="A27" s="88"/>
      <c r="B27" s="24"/>
      <c r="C27" s="88" t="s">
        <v>172</v>
      </c>
      <c r="D27" s="24"/>
    </row>
    <row r="28" s="1" customFormat="1" customHeight="1" spans="1:4">
      <c r="A28" s="88"/>
      <c r="B28" s="24"/>
      <c r="C28" s="156" t="s">
        <v>173</v>
      </c>
      <c r="D28" s="24"/>
    </row>
    <row r="29" s="1" customFormat="1" ht="19.5" customHeight="1" spans="1:4">
      <c r="A29" s="88"/>
      <c r="B29" s="24"/>
      <c r="C29" s="88" t="s">
        <v>174</v>
      </c>
      <c r="D29" s="24"/>
    </row>
    <row r="30" s="1" customFormat="1" ht="19.5" customHeight="1" spans="1:4">
      <c r="A30" s="155"/>
      <c r="B30" s="24"/>
      <c r="C30" s="88" t="s">
        <v>175</v>
      </c>
      <c r="D30" s="24"/>
    </row>
    <row r="31" s="1" customFormat="1" ht="18" customHeight="1" spans="1:4">
      <c r="A31" s="155"/>
      <c r="B31" s="24"/>
      <c r="C31" s="88" t="s">
        <v>176</v>
      </c>
      <c r="D31" s="24"/>
    </row>
    <row r="32" s="1" customFormat="1" ht="18" customHeight="1" spans="1:4">
      <c r="A32" s="155"/>
      <c r="B32" s="24"/>
      <c r="C32" s="156" t="s">
        <v>177</v>
      </c>
      <c r="D32" s="24"/>
    </row>
    <row r="33" s="1" customFormat="1" ht="18" customHeight="1" spans="1:4">
      <c r="A33" s="155"/>
      <c r="B33" s="24"/>
      <c r="C33" s="156" t="s">
        <v>178</v>
      </c>
      <c r="D33" s="24"/>
    </row>
    <row r="34" s="1" customFormat="1" ht="19.5" customHeight="1" spans="1:4">
      <c r="A34" s="155"/>
      <c r="B34" s="158"/>
      <c r="C34" s="88" t="s">
        <v>179</v>
      </c>
      <c r="D34" s="158"/>
    </row>
    <row r="35" s="1" customFormat="1" ht="19.5" customHeight="1" spans="1:4">
      <c r="A35" s="155"/>
      <c r="B35" s="24"/>
      <c r="C35" s="88" t="s">
        <v>180</v>
      </c>
      <c r="D35" s="24"/>
    </row>
    <row r="36" s="1" customFormat="1" ht="19.5" customHeight="1" spans="1:4">
      <c r="A36" s="159" t="s">
        <v>50</v>
      </c>
      <c r="B36" s="24">
        <v>2401814.6</v>
      </c>
      <c r="C36" s="159" t="s">
        <v>51</v>
      </c>
      <c r="D36" s="24">
        <v>2401814.6</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8" activePane="bottomLeft" state="frozen"/>
      <selection/>
      <selection pane="bottomLeft" activeCell="E23" sqref="E23"/>
    </sheetView>
  </sheetViews>
  <sheetFormatPr defaultColWidth="9" defaultRowHeight="15" customHeight="1" outlineLevelCol="6"/>
  <cols>
    <col min="1" max="1" width="23.05" style="1" customWidth="1"/>
    <col min="2" max="2" width="21.55" style="1" customWidth="1"/>
    <col min="3" max="7" width="16.875" style="1" customWidth="1"/>
    <col min="8" max="16384" width="9" style="1"/>
  </cols>
  <sheetData>
    <row r="1" s="1" customFormat="1" ht="18.75" customHeight="1" spans="1:7">
      <c r="A1" s="145"/>
      <c r="B1" s="145"/>
      <c r="C1" s="145"/>
      <c r="D1" s="145"/>
      <c r="E1" s="145"/>
      <c r="F1" s="145"/>
      <c r="G1" s="146" t="s">
        <v>181</v>
      </c>
    </row>
    <row r="2" s="1" customFormat="1" ht="33" customHeight="1" spans="1:7">
      <c r="A2" s="147" t="str">
        <f>"2025"&amp;"年一般公共预算支出预算表（按功能科目分类）"</f>
        <v>2025年一般公共预算支出预算表（按功能科目分类）</v>
      </c>
      <c r="B2" s="147"/>
      <c r="C2" s="147"/>
      <c r="D2" s="147"/>
      <c r="E2" s="147"/>
      <c r="F2" s="147"/>
      <c r="G2" s="147"/>
    </row>
    <row r="3" s="1" customFormat="1" ht="18.75" customHeight="1" spans="1:7">
      <c r="A3" s="148" t="str">
        <f>"单位名称："&amp;"陇川县投资促进局"</f>
        <v>单位名称：陇川县投资促进局</v>
      </c>
      <c r="B3" s="148"/>
      <c r="C3" s="145"/>
      <c r="D3" s="145"/>
      <c r="E3" s="145"/>
      <c r="F3" s="145"/>
      <c r="G3" s="146" t="s">
        <v>1</v>
      </c>
    </row>
    <row r="4" s="1" customFormat="1" ht="18.75" customHeight="1" spans="1:7">
      <c r="A4" s="149" t="s">
        <v>182</v>
      </c>
      <c r="B4" s="149"/>
      <c r="C4" s="149" t="s">
        <v>56</v>
      </c>
      <c r="D4" s="149" t="s">
        <v>78</v>
      </c>
      <c r="E4" s="149"/>
      <c r="F4" s="149"/>
      <c r="G4" s="149" t="s">
        <v>79</v>
      </c>
    </row>
    <row r="5" s="1" customFormat="1" ht="18.75" customHeight="1" spans="1:7">
      <c r="A5" s="149" t="s">
        <v>74</v>
      </c>
      <c r="B5" s="149" t="s">
        <v>75</v>
      </c>
      <c r="C5" s="149"/>
      <c r="D5" s="149" t="s">
        <v>59</v>
      </c>
      <c r="E5" s="149" t="s">
        <v>183</v>
      </c>
      <c r="F5" s="149" t="s">
        <v>184</v>
      </c>
      <c r="G5" s="149"/>
    </row>
    <row r="6" s="1" customFormat="1" ht="18.75" customHeight="1" spans="1:7">
      <c r="A6" s="149" t="s">
        <v>85</v>
      </c>
      <c r="B6" s="149" t="s">
        <v>86</v>
      </c>
      <c r="C6" s="149" t="s">
        <v>87</v>
      </c>
      <c r="D6" s="149" t="s">
        <v>88</v>
      </c>
      <c r="E6" s="149" t="s">
        <v>89</v>
      </c>
      <c r="F6" s="149" t="s">
        <v>90</v>
      </c>
      <c r="G6" s="149" t="s">
        <v>91</v>
      </c>
    </row>
    <row r="7" s="1" customFormat="1" ht="18.75" customHeight="1" spans="1:7">
      <c r="A7" s="150" t="s">
        <v>100</v>
      </c>
      <c r="B7" s="150" t="s">
        <v>101</v>
      </c>
      <c r="C7" s="151">
        <v>2072407.6</v>
      </c>
      <c r="D7" s="151">
        <v>1072407.6</v>
      </c>
      <c r="E7" s="151">
        <v>978402.6</v>
      </c>
      <c r="F7" s="151">
        <v>94005</v>
      </c>
      <c r="G7" s="151">
        <v>1000000</v>
      </c>
    </row>
    <row r="8" s="1" customFormat="1" ht="27" customHeight="1" outlineLevel="1" spans="1:7">
      <c r="A8" s="152" t="s">
        <v>102</v>
      </c>
      <c r="B8" s="152" t="s">
        <v>103</v>
      </c>
      <c r="C8" s="151">
        <v>1072407.6</v>
      </c>
      <c r="D8" s="151">
        <v>1072407.6</v>
      </c>
      <c r="E8" s="151">
        <v>978402.6</v>
      </c>
      <c r="F8" s="151">
        <v>94005</v>
      </c>
      <c r="G8" s="151"/>
    </row>
    <row r="9" s="1" customFormat="1" ht="18.75" customHeight="1" outlineLevel="2" spans="1:7">
      <c r="A9" s="153" t="s">
        <v>104</v>
      </c>
      <c r="B9" s="153" t="s">
        <v>105</v>
      </c>
      <c r="C9" s="151">
        <v>1072407.6</v>
      </c>
      <c r="D9" s="151">
        <v>1072407.6</v>
      </c>
      <c r="E9" s="151">
        <v>978402.6</v>
      </c>
      <c r="F9" s="151">
        <v>94005</v>
      </c>
      <c r="G9" s="151"/>
    </row>
    <row r="10" s="1" customFormat="1" ht="18.75" customHeight="1" outlineLevel="1" spans="1:7">
      <c r="A10" s="152" t="s">
        <v>106</v>
      </c>
      <c r="B10" s="152" t="s">
        <v>107</v>
      </c>
      <c r="C10" s="151">
        <v>1000000</v>
      </c>
      <c r="D10" s="151"/>
      <c r="E10" s="151"/>
      <c r="F10" s="151"/>
      <c r="G10" s="151">
        <v>1000000</v>
      </c>
    </row>
    <row r="11" s="1" customFormat="1" ht="18.75" customHeight="1" outlineLevel="2" spans="1:7">
      <c r="A11" s="153" t="s">
        <v>108</v>
      </c>
      <c r="B11" s="153" t="s">
        <v>109</v>
      </c>
      <c r="C11" s="151">
        <v>1000000</v>
      </c>
      <c r="D11" s="151"/>
      <c r="E11" s="151"/>
      <c r="F11" s="151"/>
      <c r="G11" s="151">
        <v>1000000</v>
      </c>
    </row>
    <row r="12" s="1" customFormat="1" ht="18.75" customHeight="1" spans="1:7">
      <c r="A12" s="150" t="s">
        <v>110</v>
      </c>
      <c r="B12" s="150" t="s">
        <v>111</v>
      </c>
      <c r="C12" s="151">
        <v>146095</v>
      </c>
      <c r="D12" s="151">
        <v>146095</v>
      </c>
      <c r="E12" s="151">
        <v>146095</v>
      </c>
      <c r="F12" s="151"/>
      <c r="G12" s="151"/>
    </row>
    <row r="13" s="1" customFormat="1" ht="18.75" customHeight="1" outlineLevel="1" spans="1:7">
      <c r="A13" s="152" t="s">
        <v>112</v>
      </c>
      <c r="B13" s="152" t="s">
        <v>113</v>
      </c>
      <c r="C13" s="151">
        <v>131079</v>
      </c>
      <c r="D13" s="151">
        <v>131079</v>
      </c>
      <c r="E13" s="151">
        <v>131079</v>
      </c>
      <c r="F13" s="151"/>
      <c r="G13" s="151"/>
    </row>
    <row r="14" s="1" customFormat="1" ht="29" customHeight="1" outlineLevel="2" spans="1:7">
      <c r="A14" s="153" t="s">
        <v>114</v>
      </c>
      <c r="B14" s="153" t="s">
        <v>115</v>
      </c>
      <c r="C14" s="151">
        <v>131079</v>
      </c>
      <c r="D14" s="151">
        <v>131079</v>
      </c>
      <c r="E14" s="151">
        <v>131079</v>
      </c>
      <c r="F14" s="151"/>
      <c r="G14" s="151"/>
    </row>
    <row r="15" s="1" customFormat="1" ht="18.75" customHeight="1" outlineLevel="1" spans="1:7">
      <c r="A15" s="152" t="s">
        <v>116</v>
      </c>
      <c r="B15" s="152" t="s">
        <v>117</v>
      </c>
      <c r="C15" s="151">
        <v>12108</v>
      </c>
      <c r="D15" s="151">
        <v>12108</v>
      </c>
      <c r="E15" s="151">
        <v>12108</v>
      </c>
      <c r="F15" s="151"/>
      <c r="G15" s="151"/>
    </row>
    <row r="16" s="1" customFormat="1" ht="18.75" customHeight="1" outlineLevel="2" spans="1:7">
      <c r="A16" s="153" t="s">
        <v>118</v>
      </c>
      <c r="B16" s="153" t="s">
        <v>119</v>
      </c>
      <c r="C16" s="151">
        <v>12108</v>
      </c>
      <c r="D16" s="151">
        <v>12108</v>
      </c>
      <c r="E16" s="151">
        <v>12108</v>
      </c>
      <c r="F16" s="151"/>
      <c r="G16" s="151"/>
    </row>
    <row r="17" s="1" customFormat="1" ht="18.75" customHeight="1" outlineLevel="1" spans="1:7">
      <c r="A17" s="152" t="s">
        <v>120</v>
      </c>
      <c r="B17" s="152" t="s">
        <v>121</v>
      </c>
      <c r="C17" s="151">
        <v>2908</v>
      </c>
      <c r="D17" s="151">
        <v>2908</v>
      </c>
      <c r="E17" s="151">
        <v>2908</v>
      </c>
      <c r="F17" s="151"/>
      <c r="G17" s="151"/>
    </row>
    <row r="18" s="1" customFormat="1" ht="28" customHeight="1" outlineLevel="2" spans="1:7">
      <c r="A18" s="153" t="s">
        <v>122</v>
      </c>
      <c r="B18" s="153" t="s">
        <v>121</v>
      </c>
      <c r="C18" s="151">
        <v>2908</v>
      </c>
      <c r="D18" s="151">
        <v>2908</v>
      </c>
      <c r="E18" s="151">
        <v>2908</v>
      </c>
      <c r="F18" s="151"/>
      <c r="G18" s="151"/>
    </row>
    <row r="19" s="1" customFormat="1" ht="18.75" customHeight="1" spans="1:7">
      <c r="A19" s="150" t="s">
        <v>123</v>
      </c>
      <c r="B19" s="150" t="s">
        <v>124</v>
      </c>
      <c r="C19" s="151">
        <v>84996</v>
      </c>
      <c r="D19" s="151">
        <v>84996</v>
      </c>
      <c r="E19" s="151">
        <v>84996</v>
      </c>
      <c r="F19" s="151"/>
      <c r="G19" s="151"/>
    </row>
    <row r="20" s="1" customFormat="1" ht="18.75" customHeight="1" outlineLevel="1" spans="1:7">
      <c r="A20" s="152" t="s">
        <v>125</v>
      </c>
      <c r="B20" s="152" t="s">
        <v>126</v>
      </c>
      <c r="C20" s="151">
        <v>84996</v>
      </c>
      <c r="D20" s="151">
        <v>84996</v>
      </c>
      <c r="E20" s="151">
        <v>84996</v>
      </c>
      <c r="F20" s="151"/>
      <c r="G20" s="151"/>
    </row>
    <row r="21" s="1" customFormat="1" ht="18.75" customHeight="1" outlineLevel="2" spans="1:7">
      <c r="A21" s="153" t="s">
        <v>127</v>
      </c>
      <c r="B21" s="153" t="s">
        <v>128</v>
      </c>
      <c r="C21" s="151">
        <v>31297</v>
      </c>
      <c r="D21" s="151">
        <v>31297</v>
      </c>
      <c r="E21" s="151">
        <v>31297</v>
      </c>
      <c r="F21" s="151"/>
      <c r="G21" s="151"/>
    </row>
    <row r="22" s="1" customFormat="1" ht="18.75" customHeight="1" outlineLevel="2" spans="1:7">
      <c r="A22" s="153" t="s">
        <v>129</v>
      </c>
      <c r="B22" s="153" t="s">
        <v>130</v>
      </c>
      <c r="C22" s="151">
        <v>32397</v>
      </c>
      <c r="D22" s="151">
        <v>32397</v>
      </c>
      <c r="E22" s="151">
        <v>32397</v>
      </c>
      <c r="F22" s="151"/>
      <c r="G22" s="151"/>
    </row>
    <row r="23" s="1" customFormat="1" ht="18.75" customHeight="1" outlineLevel="2" spans="1:7">
      <c r="A23" s="153" t="s">
        <v>131</v>
      </c>
      <c r="B23" s="153" t="s">
        <v>132</v>
      </c>
      <c r="C23" s="151">
        <v>16385</v>
      </c>
      <c r="D23" s="151">
        <v>16385</v>
      </c>
      <c r="E23" s="151">
        <v>16385</v>
      </c>
      <c r="F23" s="151"/>
      <c r="G23" s="151"/>
    </row>
    <row r="24" s="1" customFormat="1" ht="30" customHeight="1" outlineLevel="2" spans="1:7">
      <c r="A24" s="153" t="s">
        <v>133</v>
      </c>
      <c r="B24" s="153" t="s">
        <v>134</v>
      </c>
      <c r="C24" s="151">
        <v>4917</v>
      </c>
      <c r="D24" s="151">
        <v>4917</v>
      </c>
      <c r="E24" s="151">
        <v>4917</v>
      </c>
      <c r="F24" s="151"/>
      <c r="G24" s="151"/>
    </row>
    <row r="25" s="1" customFormat="1" ht="18.75" customHeight="1" spans="1:7">
      <c r="A25" s="150" t="s">
        <v>135</v>
      </c>
      <c r="B25" s="150" t="s">
        <v>136</v>
      </c>
      <c r="C25" s="151">
        <v>98316</v>
      </c>
      <c r="D25" s="151">
        <v>98316</v>
      </c>
      <c r="E25" s="151">
        <v>98316</v>
      </c>
      <c r="F25" s="151"/>
      <c r="G25" s="151"/>
    </row>
    <row r="26" s="1" customFormat="1" ht="18.75" customHeight="1" outlineLevel="1" spans="1:7">
      <c r="A26" s="152" t="s">
        <v>137</v>
      </c>
      <c r="B26" s="152" t="s">
        <v>138</v>
      </c>
      <c r="C26" s="151">
        <v>98316</v>
      </c>
      <c r="D26" s="151">
        <v>98316</v>
      </c>
      <c r="E26" s="151">
        <v>98316</v>
      </c>
      <c r="F26" s="151"/>
      <c r="G26" s="151"/>
    </row>
    <row r="27" s="1" customFormat="1" ht="18.75" customHeight="1" outlineLevel="2" spans="1:7">
      <c r="A27" s="153" t="s">
        <v>139</v>
      </c>
      <c r="B27" s="153" t="s">
        <v>140</v>
      </c>
      <c r="C27" s="151">
        <v>98316</v>
      </c>
      <c r="D27" s="151">
        <v>98316</v>
      </c>
      <c r="E27" s="151">
        <v>98316</v>
      </c>
      <c r="F27" s="151"/>
      <c r="G27" s="151"/>
    </row>
    <row r="28" s="1" customFormat="1" ht="18.75" customHeight="1" spans="1:7">
      <c r="A28" s="149" t="s">
        <v>56</v>
      </c>
      <c r="B28" s="149"/>
      <c r="C28" s="151">
        <v>2401814.6</v>
      </c>
      <c r="D28" s="151">
        <v>1401814.6</v>
      </c>
      <c r="E28" s="151">
        <v>1307809.6</v>
      </c>
      <c r="F28" s="151">
        <v>94005</v>
      </c>
      <c r="G28" s="151">
        <v>1000000</v>
      </c>
    </row>
  </sheetData>
  <mergeCells count="7">
    <mergeCell ref="A2:G2"/>
    <mergeCell ref="A3:C3"/>
    <mergeCell ref="A4:B4"/>
    <mergeCell ref="D4:F4"/>
    <mergeCell ref="A28:B28"/>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pane ySplit="1" topLeftCell="A2" activePane="bottomLeft" state="frozen"/>
      <selection/>
      <selection pane="bottomLeft" activeCell="F38" sqref="F38"/>
    </sheetView>
  </sheetViews>
  <sheetFormatPr defaultColWidth="8" defaultRowHeight="14.25" customHeight="1" outlineLevelRow="6" outlineLevelCol="5"/>
  <cols>
    <col min="1" max="1" width="24.675" style="1" customWidth="1"/>
    <col min="2" max="2" width="16.05" style="1" customWidth="1"/>
    <col min="3" max="3" width="15.125" style="1" customWidth="1"/>
    <col min="4" max="4" width="18.925" style="1" customWidth="1"/>
    <col min="5" max="5" width="17.3" style="1" customWidth="1"/>
    <col min="6" max="6" width="16.375" style="1" customWidth="1"/>
    <col min="7" max="16384" width="8" style="1"/>
  </cols>
  <sheetData>
    <row r="1" s="1" customFormat="1" customHeight="1" spans="1:6">
      <c r="A1" s="136"/>
      <c r="B1" s="136"/>
      <c r="C1" s="137"/>
      <c r="D1" s="2"/>
      <c r="E1" s="2"/>
      <c r="F1" s="138" t="s">
        <v>185</v>
      </c>
    </row>
    <row r="2" s="1" customFormat="1" ht="33.75" customHeight="1" spans="1:6">
      <c r="A2" s="139" t="str">
        <f>"2025"&amp;"年一般公共预算“三公”经费支出预算表"</f>
        <v>2025年一般公共预算“三公”经费支出预算表</v>
      </c>
      <c r="B2" s="139"/>
      <c r="C2" s="139"/>
      <c r="D2" s="139"/>
      <c r="E2" s="139"/>
      <c r="F2" s="139"/>
    </row>
    <row r="3" s="1" customFormat="1" ht="21.75" customHeight="1" spans="1:6">
      <c r="A3" s="140" t="str">
        <f>"单位名称："&amp;"陇川县投资促进局"</f>
        <v>单位名称：陇川县投资促进局</v>
      </c>
      <c r="B3" s="136"/>
      <c r="C3" s="137"/>
      <c r="D3" s="4"/>
      <c r="E3" s="2"/>
      <c r="F3" s="138" t="s">
        <v>53</v>
      </c>
    </row>
    <row r="4" s="1" customFormat="1" ht="19.5" customHeight="1" spans="1:6">
      <c r="A4" s="12" t="s">
        <v>186</v>
      </c>
      <c r="B4" s="70" t="s">
        <v>187</v>
      </c>
      <c r="C4" s="13" t="s">
        <v>188</v>
      </c>
      <c r="D4" s="14"/>
      <c r="E4" s="15"/>
      <c r="F4" s="70" t="s">
        <v>189</v>
      </c>
    </row>
    <row r="5" s="1" customFormat="1" ht="19.5" customHeight="1" spans="1:6">
      <c r="A5" s="19"/>
      <c r="B5" s="73"/>
      <c r="C5" s="35" t="s">
        <v>59</v>
      </c>
      <c r="D5" s="35" t="s">
        <v>190</v>
      </c>
      <c r="E5" s="35" t="s">
        <v>191</v>
      </c>
      <c r="F5" s="73"/>
    </row>
    <row r="6" s="1" customFormat="1" ht="18.75" customHeight="1" spans="1:6">
      <c r="A6" s="141">
        <v>1</v>
      </c>
      <c r="B6" s="141">
        <v>2</v>
      </c>
      <c r="C6" s="142">
        <v>3</v>
      </c>
      <c r="D6" s="141">
        <v>4</v>
      </c>
      <c r="E6" s="141">
        <v>5</v>
      </c>
      <c r="F6" s="141">
        <v>6</v>
      </c>
    </row>
    <row r="7" s="1" customFormat="1" ht="24.75" customHeight="1" spans="1:6">
      <c r="A7" s="143">
        <v>244600</v>
      </c>
      <c r="B7" s="143"/>
      <c r="C7" s="144">
        <v>25000</v>
      </c>
      <c r="D7" s="143"/>
      <c r="E7" s="143">
        <v>25000</v>
      </c>
      <c r="F7" s="143">
        <v>219600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pane ySplit="1" topLeftCell="A2" activePane="bottomLeft" state="frozen"/>
      <selection/>
      <selection pane="bottomLeft" activeCell="N12" sqref="N12"/>
    </sheetView>
  </sheetViews>
  <sheetFormatPr defaultColWidth="9" defaultRowHeight="15" customHeight="1"/>
  <cols>
    <col min="1" max="2" width="10.8666666666667" style="1" customWidth="1"/>
    <col min="3" max="3" width="9.49166666666667" style="1" customWidth="1"/>
    <col min="4" max="4" width="6.75" style="1" customWidth="1"/>
    <col min="5" max="5" width="9.25" style="1" customWidth="1"/>
    <col min="6" max="6" width="4.875" style="1" customWidth="1"/>
    <col min="7" max="7" width="7.625" style="1" customWidth="1"/>
    <col min="8" max="8" width="11.3" style="1" customWidth="1"/>
    <col min="9" max="9" width="10.75" style="1" customWidth="1"/>
    <col min="10" max="11" width="5.25" style="1" customWidth="1"/>
    <col min="12" max="12" width="10.75" style="1" customWidth="1"/>
    <col min="13" max="13" width="3.25" style="1" customWidth="1"/>
    <col min="14" max="14" width="4.41666666666667" style="1" customWidth="1"/>
    <col min="15" max="15" width="5.05" style="1" customWidth="1"/>
    <col min="16" max="16" width="5.75" style="1" customWidth="1"/>
    <col min="17" max="17" width="4.175" style="1" customWidth="1"/>
    <col min="18" max="18" width="3.75" style="1" customWidth="1"/>
    <col min="19" max="19" width="4.125" style="1" customWidth="1"/>
    <col min="20" max="20" width="5" style="1" customWidth="1"/>
    <col min="21" max="21" width="4.75" style="1" customWidth="1"/>
    <col min="22" max="22" width="4.875" style="1" customWidth="1"/>
    <col min="23" max="23" width="4.125" style="1" customWidth="1"/>
    <col min="24" max="16384" width="9" style="1"/>
  </cols>
  <sheetData>
    <row r="1" s="1" customFormat="1" ht="18.75" customHeight="1" spans="20:23">
      <c r="T1" s="135" t="s">
        <v>192</v>
      </c>
      <c r="U1" s="135"/>
      <c r="V1" s="135"/>
      <c r="W1" s="135"/>
    </row>
    <row r="2" s="1" customFormat="1" ht="45.75" customHeight="1" spans="1:23">
      <c r="A2" s="134" t="s">
        <v>193</v>
      </c>
      <c r="B2" s="134"/>
      <c r="C2" s="134"/>
      <c r="D2" s="134"/>
      <c r="E2" s="134"/>
      <c r="F2" s="134"/>
      <c r="G2" s="134"/>
      <c r="H2" s="134"/>
      <c r="I2" s="134"/>
      <c r="J2" s="134"/>
      <c r="K2" s="134"/>
      <c r="L2" s="134"/>
      <c r="M2" s="134"/>
      <c r="N2" s="134"/>
      <c r="O2" s="134"/>
      <c r="P2" s="134"/>
      <c r="Q2" s="134"/>
      <c r="R2" s="134"/>
      <c r="S2" s="134"/>
      <c r="T2" s="134"/>
      <c r="U2" s="134"/>
      <c r="V2" s="134"/>
      <c r="W2" s="134"/>
    </row>
    <row r="3" s="1" customFormat="1" ht="18.75" customHeight="1" spans="1:23">
      <c r="A3" s="1" t="str">
        <f>"单位名称："&amp;"陇川县投资促进局"</f>
        <v>单位名称：陇川县投资促进局</v>
      </c>
      <c r="T3" s="135" t="s">
        <v>53</v>
      </c>
      <c r="U3" s="135"/>
      <c r="V3" s="135"/>
      <c r="W3" s="135"/>
    </row>
    <row r="4" s="1" customFormat="1" ht="18.75" customHeight="1" spans="1:23">
      <c r="A4" s="34" t="s">
        <v>194</v>
      </c>
      <c r="B4" s="34" t="s">
        <v>195</v>
      </c>
      <c r="C4" s="34" t="s">
        <v>196</v>
      </c>
      <c r="D4" s="34" t="s">
        <v>197</v>
      </c>
      <c r="E4" s="34" t="s">
        <v>198</v>
      </c>
      <c r="F4" s="34" t="s">
        <v>199</v>
      </c>
      <c r="G4" s="34" t="s">
        <v>200</v>
      </c>
      <c r="H4" s="34" t="s">
        <v>201</v>
      </c>
      <c r="I4" s="34"/>
      <c r="J4" s="34"/>
      <c r="K4" s="34"/>
      <c r="L4" s="34"/>
      <c r="M4" s="34"/>
      <c r="N4" s="34"/>
      <c r="O4" s="34"/>
      <c r="P4" s="34"/>
      <c r="Q4" s="34"/>
      <c r="R4" s="34"/>
      <c r="S4" s="34"/>
      <c r="T4" s="34"/>
      <c r="U4" s="34"/>
      <c r="V4" s="34"/>
      <c r="W4" s="34"/>
    </row>
    <row r="5" s="1" customFormat="1" ht="28.3" customHeight="1" spans="1:23">
      <c r="A5" s="34"/>
      <c r="B5" s="34"/>
      <c r="C5" s="34"/>
      <c r="D5" s="34"/>
      <c r="E5" s="34"/>
      <c r="F5" s="34"/>
      <c r="G5" s="34"/>
      <c r="H5" s="34" t="s">
        <v>202</v>
      </c>
      <c r="I5" s="34" t="s">
        <v>60</v>
      </c>
      <c r="J5" s="34" t="s">
        <v>203</v>
      </c>
      <c r="K5" s="34" t="s">
        <v>204</v>
      </c>
      <c r="L5" s="34" t="s">
        <v>205</v>
      </c>
      <c r="M5" s="34" t="s">
        <v>206</v>
      </c>
      <c r="N5" s="34" t="s">
        <v>207</v>
      </c>
      <c r="O5" s="34" t="s">
        <v>61</v>
      </c>
      <c r="P5" s="34" t="s">
        <v>62</v>
      </c>
      <c r="Q5" s="34" t="s">
        <v>63</v>
      </c>
      <c r="R5" s="34" t="s">
        <v>77</v>
      </c>
      <c r="S5" s="34"/>
      <c r="T5" s="34"/>
      <c r="U5" s="34"/>
      <c r="V5" s="34"/>
      <c r="W5" s="34"/>
    </row>
    <row r="6" s="1" customFormat="1" ht="24" customHeight="1" spans="1:23">
      <c r="A6" s="34"/>
      <c r="B6" s="34"/>
      <c r="C6" s="34"/>
      <c r="D6" s="34"/>
      <c r="E6" s="34"/>
      <c r="F6" s="34"/>
      <c r="G6" s="34"/>
      <c r="H6" s="34"/>
      <c r="I6" s="34" t="s">
        <v>208</v>
      </c>
      <c r="J6" s="34" t="s">
        <v>203</v>
      </c>
      <c r="K6" s="34" t="s">
        <v>204</v>
      </c>
      <c r="L6" s="34" t="s">
        <v>205</v>
      </c>
      <c r="M6" s="34" t="s">
        <v>206</v>
      </c>
      <c r="N6" s="34" t="s">
        <v>60</v>
      </c>
      <c r="O6" s="34" t="s">
        <v>61</v>
      </c>
      <c r="P6" s="34" t="s">
        <v>62</v>
      </c>
      <c r="Q6" s="34"/>
      <c r="R6" s="34" t="s">
        <v>59</v>
      </c>
      <c r="S6" s="34" t="s">
        <v>66</v>
      </c>
      <c r="T6" s="34" t="s">
        <v>67</v>
      </c>
      <c r="U6" s="34" t="s">
        <v>68</v>
      </c>
      <c r="V6" s="34" t="s">
        <v>69</v>
      </c>
      <c r="W6" s="34" t="s">
        <v>70</v>
      </c>
    </row>
    <row r="7" s="1" customFormat="1" ht="32.05" customHeight="1" spans="1:23">
      <c r="A7" s="34"/>
      <c r="B7" s="34"/>
      <c r="C7" s="34"/>
      <c r="D7" s="34"/>
      <c r="E7" s="34"/>
      <c r="F7" s="34"/>
      <c r="G7" s="34"/>
      <c r="H7" s="34"/>
      <c r="I7" s="34" t="s">
        <v>59</v>
      </c>
      <c r="J7" s="34"/>
      <c r="K7" s="34"/>
      <c r="L7" s="34"/>
      <c r="M7" s="34"/>
      <c r="N7" s="34"/>
      <c r="O7" s="34"/>
      <c r="P7" s="34"/>
      <c r="Q7" s="34"/>
      <c r="R7" s="34"/>
      <c r="S7" s="34"/>
      <c r="T7" s="34"/>
      <c r="U7" s="34"/>
      <c r="V7" s="34"/>
      <c r="W7" s="34"/>
    </row>
    <row r="8" s="1" customFormat="1" ht="18.75" customHeight="1" spans="1:23">
      <c r="A8" s="34" t="s">
        <v>85</v>
      </c>
      <c r="B8" s="34" t="s">
        <v>86</v>
      </c>
      <c r="C8" s="34" t="s">
        <v>87</v>
      </c>
      <c r="D8" s="34" t="s">
        <v>88</v>
      </c>
      <c r="E8" s="34" t="s">
        <v>89</v>
      </c>
      <c r="F8" s="34" t="s">
        <v>90</v>
      </c>
      <c r="G8" s="34" t="s">
        <v>91</v>
      </c>
      <c r="H8" s="34" t="s">
        <v>92</v>
      </c>
      <c r="I8" s="34" t="s">
        <v>93</v>
      </c>
      <c r="J8" s="34" t="s">
        <v>94</v>
      </c>
      <c r="K8" s="34" t="s">
        <v>95</v>
      </c>
      <c r="L8" s="34" t="s">
        <v>96</v>
      </c>
      <c r="M8" s="34" t="s">
        <v>97</v>
      </c>
      <c r="N8" s="34" t="s">
        <v>98</v>
      </c>
      <c r="O8" s="34" t="s">
        <v>99</v>
      </c>
      <c r="P8" s="34" t="s">
        <v>209</v>
      </c>
      <c r="Q8" s="34" t="s">
        <v>210</v>
      </c>
      <c r="R8" s="34" t="s">
        <v>211</v>
      </c>
      <c r="S8" s="34" t="s">
        <v>212</v>
      </c>
      <c r="T8" s="34" t="s">
        <v>213</v>
      </c>
      <c r="U8" s="34" t="s">
        <v>214</v>
      </c>
      <c r="V8" s="34" t="s">
        <v>215</v>
      </c>
      <c r="W8" s="34" t="s">
        <v>216</v>
      </c>
    </row>
    <row r="9" s="1" customFormat="1" ht="53.25" customHeight="1" spans="1:23">
      <c r="A9" s="127" t="s">
        <v>72</v>
      </c>
      <c r="B9" s="127"/>
      <c r="C9" s="127"/>
      <c r="D9" s="127"/>
      <c r="E9" s="127"/>
      <c r="F9" s="127"/>
      <c r="G9" s="127"/>
      <c r="H9" s="133">
        <v>1401814.6</v>
      </c>
      <c r="I9" s="133">
        <v>1401814.6</v>
      </c>
      <c r="J9" s="133"/>
      <c r="K9" s="133"/>
      <c r="L9" s="133">
        <v>1401814.6</v>
      </c>
      <c r="M9" s="133"/>
      <c r="N9" s="133"/>
      <c r="O9" s="133"/>
      <c r="P9" s="133"/>
      <c r="Q9" s="133"/>
      <c r="R9" s="133"/>
      <c r="S9" s="133"/>
      <c r="T9" s="133"/>
      <c r="U9" s="133"/>
      <c r="V9" s="133"/>
      <c r="W9" s="133"/>
    </row>
    <row r="10" s="1" customFormat="1" ht="53.25" customHeight="1" outlineLevel="1" spans="1:23">
      <c r="A10" s="127" t="s">
        <v>72</v>
      </c>
      <c r="B10" s="127" t="s">
        <v>217</v>
      </c>
      <c r="C10" s="127" t="s">
        <v>218</v>
      </c>
      <c r="D10" s="127" t="s">
        <v>104</v>
      </c>
      <c r="E10" s="127" t="s">
        <v>105</v>
      </c>
      <c r="F10" s="127" t="s">
        <v>219</v>
      </c>
      <c r="G10" s="127" t="s">
        <v>220</v>
      </c>
      <c r="H10" s="133">
        <v>168495.84</v>
      </c>
      <c r="I10" s="133">
        <v>168495.84</v>
      </c>
      <c r="J10" s="133"/>
      <c r="K10" s="133"/>
      <c r="L10" s="133">
        <v>168495.84</v>
      </c>
      <c r="M10" s="133"/>
      <c r="N10" s="133"/>
      <c r="O10" s="133"/>
      <c r="P10" s="133"/>
      <c r="Q10" s="133"/>
      <c r="R10" s="133"/>
      <c r="S10" s="133"/>
      <c r="T10" s="133"/>
      <c r="U10" s="133"/>
      <c r="V10" s="133"/>
      <c r="W10" s="133"/>
    </row>
    <row r="11" s="1" customFormat="1" ht="53.25" customHeight="1" outlineLevel="1" spans="1:23">
      <c r="A11" s="127" t="s">
        <v>72</v>
      </c>
      <c r="B11" s="127" t="s">
        <v>221</v>
      </c>
      <c r="C11" s="127" t="s">
        <v>222</v>
      </c>
      <c r="D11" s="127" t="s">
        <v>104</v>
      </c>
      <c r="E11" s="127" t="s">
        <v>105</v>
      </c>
      <c r="F11" s="127" t="s">
        <v>219</v>
      </c>
      <c r="G11" s="127" t="s">
        <v>220</v>
      </c>
      <c r="H11" s="133">
        <v>169254.72</v>
      </c>
      <c r="I11" s="133">
        <v>169254.72</v>
      </c>
      <c r="J11" s="133"/>
      <c r="K11" s="133"/>
      <c r="L11" s="133">
        <v>169254.72</v>
      </c>
      <c r="M11" s="127"/>
      <c r="N11" s="133"/>
      <c r="O11" s="133"/>
      <c r="P11" s="133"/>
      <c r="Q11" s="133"/>
      <c r="R11" s="133"/>
      <c r="S11" s="133"/>
      <c r="T11" s="133"/>
      <c r="U11" s="133"/>
      <c r="V11" s="133"/>
      <c r="W11" s="133"/>
    </row>
    <row r="12" s="1" customFormat="1" ht="53.25" customHeight="1" outlineLevel="1" spans="1:23">
      <c r="A12" s="127" t="s">
        <v>72</v>
      </c>
      <c r="B12" s="127" t="s">
        <v>217</v>
      </c>
      <c r="C12" s="127" t="s">
        <v>218</v>
      </c>
      <c r="D12" s="127" t="s">
        <v>104</v>
      </c>
      <c r="E12" s="127" t="s">
        <v>105</v>
      </c>
      <c r="F12" s="127" t="s">
        <v>223</v>
      </c>
      <c r="G12" s="127" t="s">
        <v>224</v>
      </c>
      <c r="H12" s="133">
        <v>216635.76</v>
      </c>
      <c r="I12" s="133">
        <v>216635.76</v>
      </c>
      <c r="J12" s="133"/>
      <c r="K12" s="133"/>
      <c r="L12" s="133">
        <v>216635.76</v>
      </c>
      <c r="M12" s="127"/>
      <c r="N12" s="133"/>
      <c r="O12" s="133"/>
      <c r="P12" s="133"/>
      <c r="Q12" s="133"/>
      <c r="R12" s="133"/>
      <c r="S12" s="133"/>
      <c r="T12" s="133"/>
      <c r="U12" s="133"/>
      <c r="V12" s="133"/>
      <c r="W12" s="133"/>
    </row>
    <row r="13" s="1" customFormat="1" ht="53.25" customHeight="1" outlineLevel="1" spans="1:23">
      <c r="A13" s="127" t="s">
        <v>72</v>
      </c>
      <c r="B13" s="127" t="s">
        <v>221</v>
      </c>
      <c r="C13" s="127" t="s">
        <v>222</v>
      </c>
      <c r="D13" s="127" t="s">
        <v>104</v>
      </c>
      <c r="E13" s="127" t="s">
        <v>105</v>
      </c>
      <c r="F13" s="127" t="s">
        <v>223</v>
      </c>
      <c r="G13" s="127" t="s">
        <v>224</v>
      </c>
      <c r="H13" s="133">
        <v>23745.6</v>
      </c>
      <c r="I13" s="133">
        <v>23745.6</v>
      </c>
      <c r="J13" s="133"/>
      <c r="K13" s="133"/>
      <c r="L13" s="133">
        <v>23745.6</v>
      </c>
      <c r="M13" s="127"/>
      <c r="N13" s="133"/>
      <c r="O13" s="133"/>
      <c r="P13" s="133"/>
      <c r="Q13" s="133"/>
      <c r="R13" s="133"/>
      <c r="S13" s="133"/>
      <c r="T13" s="133"/>
      <c r="U13" s="133"/>
      <c r="V13" s="133"/>
      <c r="W13" s="133"/>
    </row>
    <row r="14" s="1" customFormat="1" ht="53.25" customHeight="1" outlineLevel="1" spans="1:23">
      <c r="A14" s="127" t="s">
        <v>72</v>
      </c>
      <c r="B14" s="127" t="s">
        <v>217</v>
      </c>
      <c r="C14" s="127" t="s">
        <v>218</v>
      </c>
      <c r="D14" s="127" t="s">
        <v>104</v>
      </c>
      <c r="E14" s="127" t="s">
        <v>105</v>
      </c>
      <c r="F14" s="127" t="s">
        <v>225</v>
      </c>
      <c r="G14" s="127" t="s">
        <v>226</v>
      </c>
      <c r="H14" s="133">
        <v>14041.32</v>
      </c>
      <c r="I14" s="133">
        <v>14041.32</v>
      </c>
      <c r="J14" s="133"/>
      <c r="K14" s="133"/>
      <c r="L14" s="133">
        <v>14041.32</v>
      </c>
      <c r="M14" s="127"/>
      <c r="N14" s="133"/>
      <c r="O14" s="133"/>
      <c r="P14" s="133"/>
      <c r="Q14" s="133"/>
      <c r="R14" s="133"/>
      <c r="S14" s="133"/>
      <c r="T14" s="133"/>
      <c r="U14" s="133"/>
      <c r="V14" s="133"/>
      <c r="W14" s="133"/>
    </row>
    <row r="15" s="1" customFormat="1" ht="53.25" customHeight="1" outlineLevel="1" spans="1:23">
      <c r="A15" s="127" t="s">
        <v>72</v>
      </c>
      <c r="B15" s="127" t="s">
        <v>221</v>
      </c>
      <c r="C15" s="127" t="s">
        <v>222</v>
      </c>
      <c r="D15" s="127" t="s">
        <v>104</v>
      </c>
      <c r="E15" s="127" t="s">
        <v>105</v>
      </c>
      <c r="F15" s="127" t="s">
        <v>227</v>
      </c>
      <c r="G15" s="127" t="s">
        <v>228</v>
      </c>
      <c r="H15" s="133">
        <v>14104.56</v>
      </c>
      <c r="I15" s="133">
        <v>14104.56</v>
      </c>
      <c r="J15" s="133"/>
      <c r="K15" s="133"/>
      <c r="L15" s="133">
        <v>14104.56</v>
      </c>
      <c r="M15" s="127"/>
      <c r="N15" s="133"/>
      <c r="O15" s="133"/>
      <c r="P15" s="133"/>
      <c r="Q15" s="133"/>
      <c r="R15" s="133"/>
      <c r="S15" s="133"/>
      <c r="T15" s="133"/>
      <c r="U15" s="133"/>
      <c r="V15" s="133"/>
      <c r="W15" s="133"/>
    </row>
    <row r="16" s="1" customFormat="1" ht="53.25" customHeight="1" outlineLevel="1" spans="1:23">
      <c r="A16" s="127" t="s">
        <v>72</v>
      </c>
      <c r="B16" s="127" t="s">
        <v>229</v>
      </c>
      <c r="C16" s="127" t="s">
        <v>230</v>
      </c>
      <c r="D16" s="127" t="s">
        <v>104</v>
      </c>
      <c r="E16" s="127" t="s">
        <v>105</v>
      </c>
      <c r="F16" s="127" t="s">
        <v>225</v>
      </c>
      <c r="G16" s="127" t="s">
        <v>226</v>
      </c>
      <c r="H16" s="133">
        <v>1500</v>
      </c>
      <c r="I16" s="133">
        <v>1500</v>
      </c>
      <c r="J16" s="133"/>
      <c r="K16" s="133"/>
      <c r="L16" s="133">
        <v>1500</v>
      </c>
      <c r="M16" s="127"/>
      <c r="N16" s="133"/>
      <c r="O16" s="133"/>
      <c r="P16" s="133"/>
      <c r="Q16" s="133"/>
      <c r="R16" s="133"/>
      <c r="S16" s="133"/>
      <c r="T16" s="133"/>
      <c r="U16" s="133"/>
      <c r="V16" s="133"/>
      <c r="W16" s="133"/>
    </row>
    <row r="17" s="1" customFormat="1" ht="53.25" customHeight="1" outlineLevel="1" spans="1:23">
      <c r="A17" s="127" t="s">
        <v>72</v>
      </c>
      <c r="B17" s="127" t="s">
        <v>231</v>
      </c>
      <c r="C17" s="127" t="s">
        <v>232</v>
      </c>
      <c r="D17" s="127" t="s">
        <v>104</v>
      </c>
      <c r="E17" s="127" t="s">
        <v>105</v>
      </c>
      <c r="F17" s="127" t="s">
        <v>227</v>
      </c>
      <c r="G17" s="127" t="s">
        <v>228</v>
      </c>
      <c r="H17" s="133">
        <v>1500</v>
      </c>
      <c r="I17" s="133">
        <v>1500</v>
      </c>
      <c r="J17" s="133"/>
      <c r="K17" s="133"/>
      <c r="L17" s="133">
        <v>1500</v>
      </c>
      <c r="M17" s="127"/>
      <c r="N17" s="133"/>
      <c r="O17" s="133"/>
      <c r="P17" s="133"/>
      <c r="Q17" s="133"/>
      <c r="R17" s="133"/>
      <c r="S17" s="133"/>
      <c r="T17" s="133"/>
      <c r="U17" s="133"/>
      <c r="V17" s="133"/>
      <c r="W17" s="133"/>
    </row>
    <row r="18" s="1" customFormat="1" ht="53.25" customHeight="1" outlineLevel="1" spans="1:23">
      <c r="A18" s="127" t="s">
        <v>72</v>
      </c>
      <c r="B18" s="127" t="s">
        <v>233</v>
      </c>
      <c r="C18" s="127" t="s">
        <v>234</v>
      </c>
      <c r="D18" s="127" t="s">
        <v>104</v>
      </c>
      <c r="E18" s="127" t="s">
        <v>105</v>
      </c>
      <c r="F18" s="127" t="s">
        <v>225</v>
      </c>
      <c r="G18" s="127" t="s">
        <v>226</v>
      </c>
      <c r="H18" s="133">
        <v>70200</v>
      </c>
      <c r="I18" s="133">
        <v>70200</v>
      </c>
      <c r="J18" s="133"/>
      <c r="K18" s="133"/>
      <c r="L18" s="133">
        <v>70200</v>
      </c>
      <c r="M18" s="127"/>
      <c r="N18" s="133"/>
      <c r="O18" s="133"/>
      <c r="P18" s="133"/>
      <c r="Q18" s="133"/>
      <c r="R18" s="133"/>
      <c r="S18" s="133"/>
      <c r="T18" s="133"/>
      <c r="U18" s="133"/>
      <c r="V18" s="133"/>
      <c r="W18" s="133"/>
    </row>
    <row r="19" s="1" customFormat="1" ht="53.25" customHeight="1" outlineLevel="1" spans="1:23">
      <c r="A19" s="127" t="s">
        <v>72</v>
      </c>
      <c r="B19" s="127" t="s">
        <v>235</v>
      </c>
      <c r="C19" s="127" t="s">
        <v>236</v>
      </c>
      <c r="D19" s="127" t="s">
        <v>104</v>
      </c>
      <c r="E19" s="127" t="s">
        <v>105</v>
      </c>
      <c r="F19" s="127" t="s">
        <v>227</v>
      </c>
      <c r="G19" s="127" t="s">
        <v>228</v>
      </c>
      <c r="H19" s="133">
        <v>60000</v>
      </c>
      <c r="I19" s="133">
        <v>60000</v>
      </c>
      <c r="J19" s="133"/>
      <c r="K19" s="133"/>
      <c r="L19" s="133">
        <v>60000</v>
      </c>
      <c r="M19" s="127"/>
      <c r="N19" s="133"/>
      <c r="O19" s="133"/>
      <c r="P19" s="133"/>
      <c r="Q19" s="133"/>
      <c r="R19" s="133"/>
      <c r="S19" s="133"/>
      <c r="T19" s="133"/>
      <c r="U19" s="133"/>
      <c r="V19" s="133"/>
      <c r="W19" s="133"/>
    </row>
    <row r="20" s="1" customFormat="1" ht="53.25" customHeight="1" outlineLevel="1" spans="1:23">
      <c r="A20" s="127" t="s">
        <v>72</v>
      </c>
      <c r="B20" s="127" t="s">
        <v>221</v>
      </c>
      <c r="C20" s="127" t="s">
        <v>222</v>
      </c>
      <c r="D20" s="127" t="s">
        <v>104</v>
      </c>
      <c r="E20" s="127" t="s">
        <v>105</v>
      </c>
      <c r="F20" s="127" t="s">
        <v>227</v>
      </c>
      <c r="G20" s="127" t="s">
        <v>228</v>
      </c>
      <c r="H20" s="133">
        <v>63770.4</v>
      </c>
      <c r="I20" s="133">
        <v>63770.4</v>
      </c>
      <c r="J20" s="133"/>
      <c r="K20" s="133"/>
      <c r="L20" s="133">
        <v>63770.4</v>
      </c>
      <c r="M20" s="127"/>
      <c r="N20" s="133"/>
      <c r="O20" s="133"/>
      <c r="P20" s="133"/>
      <c r="Q20" s="133"/>
      <c r="R20" s="133"/>
      <c r="S20" s="133"/>
      <c r="T20" s="133"/>
      <c r="U20" s="133"/>
      <c r="V20" s="133"/>
      <c r="W20" s="133"/>
    </row>
    <row r="21" s="1" customFormat="1" ht="53.25" customHeight="1" outlineLevel="1" spans="1:23">
      <c r="A21" s="127" t="s">
        <v>72</v>
      </c>
      <c r="B21" s="127" t="s">
        <v>221</v>
      </c>
      <c r="C21" s="127" t="s">
        <v>222</v>
      </c>
      <c r="D21" s="127" t="s">
        <v>104</v>
      </c>
      <c r="E21" s="127" t="s">
        <v>105</v>
      </c>
      <c r="F21" s="127" t="s">
        <v>227</v>
      </c>
      <c r="G21" s="127" t="s">
        <v>228</v>
      </c>
      <c r="H21" s="133">
        <v>49143.6</v>
      </c>
      <c r="I21" s="133">
        <v>49143.6</v>
      </c>
      <c r="J21" s="133"/>
      <c r="K21" s="133"/>
      <c r="L21" s="133">
        <v>49143.6</v>
      </c>
      <c r="M21" s="127"/>
      <c r="N21" s="133"/>
      <c r="O21" s="133"/>
      <c r="P21" s="133"/>
      <c r="Q21" s="133"/>
      <c r="R21" s="133"/>
      <c r="S21" s="133"/>
      <c r="T21" s="133"/>
      <c r="U21" s="133"/>
      <c r="V21" s="133"/>
      <c r="W21" s="133"/>
    </row>
    <row r="22" s="1" customFormat="1" ht="53.25" customHeight="1" outlineLevel="1" spans="1:23">
      <c r="A22" s="127" t="s">
        <v>72</v>
      </c>
      <c r="B22" s="127" t="s">
        <v>237</v>
      </c>
      <c r="C22" s="127" t="s">
        <v>238</v>
      </c>
      <c r="D22" s="127" t="s">
        <v>104</v>
      </c>
      <c r="E22" s="127" t="s">
        <v>105</v>
      </c>
      <c r="F22" s="127" t="s">
        <v>227</v>
      </c>
      <c r="G22" s="127" t="s">
        <v>228</v>
      </c>
      <c r="H22" s="133">
        <v>126010.8</v>
      </c>
      <c r="I22" s="133">
        <v>126010.8</v>
      </c>
      <c r="J22" s="133"/>
      <c r="K22" s="133"/>
      <c r="L22" s="133">
        <v>126010.8</v>
      </c>
      <c r="M22" s="127"/>
      <c r="N22" s="133"/>
      <c r="O22" s="133"/>
      <c r="P22" s="133"/>
      <c r="Q22" s="133"/>
      <c r="R22" s="133"/>
      <c r="S22" s="133"/>
      <c r="T22" s="133"/>
      <c r="U22" s="133"/>
      <c r="V22" s="133"/>
      <c r="W22" s="133"/>
    </row>
    <row r="23" s="1" customFormat="1" ht="53.25" customHeight="1" outlineLevel="1" spans="1:23">
      <c r="A23" s="127" t="s">
        <v>72</v>
      </c>
      <c r="B23" s="127" t="s">
        <v>239</v>
      </c>
      <c r="C23" s="127" t="s">
        <v>240</v>
      </c>
      <c r="D23" s="127" t="s">
        <v>114</v>
      </c>
      <c r="E23" s="127" t="s">
        <v>115</v>
      </c>
      <c r="F23" s="127" t="s">
        <v>241</v>
      </c>
      <c r="G23" s="127" t="s">
        <v>242</v>
      </c>
      <c r="H23" s="133">
        <v>131079</v>
      </c>
      <c r="I23" s="133">
        <v>131079</v>
      </c>
      <c r="J23" s="133"/>
      <c r="K23" s="133"/>
      <c r="L23" s="133">
        <v>131079</v>
      </c>
      <c r="M23" s="127"/>
      <c r="N23" s="133"/>
      <c r="O23" s="133"/>
      <c r="P23" s="133"/>
      <c r="Q23" s="133"/>
      <c r="R23" s="133"/>
      <c r="S23" s="133"/>
      <c r="T23" s="133"/>
      <c r="U23" s="133"/>
      <c r="V23" s="133"/>
      <c r="W23" s="133"/>
    </row>
    <row r="24" s="1" customFormat="1" ht="53.25" customHeight="1" outlineLevel="1" spans="1:23">
      <c r="A24" s="127" t="s">
        <v>72</v>
      </c>
      <c r="B24" s="127" t="s">
        <v>239</v>
      </c>
      <c r="C24" s="127" t="s">
        <v>240</v>
      </c>
      <c r="D24" s="127" t="s">
        <v>127</v>
      </c>
      <c r="E24" s="127" t="s">
        <v>128</v>
      </c>
      <c r="F24" s="127" t="s">
        <v>243</v>
      </c>
      <c r="G24" s="127" t="s">
        <v>244</v>
      </c>
      <c r="H24" s="133">
        <v>30297</v>
      </c>
      <c r="I24" s="133">
        <v>30297</v>
      </c>
      <c r="J24" s="133"/>
      <c r="K24" s="133"/>
      <c r="L24" s="133">
        <v>30297</v>
      </c>
      <c r="M24" s="127"/>
      <c r="N24" s="133"/>
      <c r="O24" s="133"/>
      <c r="P24" s="133"/>
      <c r="Q24" s="133"/>
      <c r="R24" s="133"/>
      <c r="S24" s="133"/>
      <c r="T24" s="133"/>
      <c r="U24" s="133"/>
      <c r="V24" s="133"/>
      <c r="W24" s="133"/>
    </row>
    <row r="25" s="1" customFormat="1" ht="53.25" customHeight="1" outlineLevel="1" spans="1:23">
      <c r="A25" s="127" t="s">
        <v>72</v>
      </c>
      <c r="B25" s="127" t="s">
        <v>239</v>
      </c>
      <c r="C25" s="127" t="s">
        <v>240</v>
      </c>
      <c r="D25" s="127" t="s">
        <v>129</v>
      </c>
      <c r="E25" s="127" t="s">
        <v>130</v>
      </c>
      <c r="F25" s="127" t="s">
        <v>243</v>
      </c>
      <c r="G25" s="127" t="s">
        <v>244</v>
      </c>
      <c r="H25" s="133">
        <v>31147</v>
      </c>
      <c r="I25" s="133">
        <v>31147</v>
      </c>
      <c r="J25" s="133"/>
      <c r="K25" s="133"/>
      <c r="L25" s="133">
        <v>31147</v>
      </c>
      <c r="M25" s="127"/>
      <c r="N25" s="133"/>
      <c r="O25" s="133"/>
      <c r="P25" s="133"/>
      <c r="Q25" s="133"/>
      <c r="R25" s="133"/>
      <c r="S25" s="133"/>
      <c r="T25" s="133"/>
      <c r="U25" s="133"/>
      <c r="V25" s="133"/>
      <c r="W25" s="133"/>
    </row>
    <row r="26" s="1" customFormat="1" ht="53.25" customHeight="1" outlineLevel="1" spans="1:23">
      <c r="A26" s="127" t="s">
        <v>72</v>
      </c>
      <c r="B26" s="127" t="s">
        <v>239</v>
      </c>
      <c r="C26" s="127" t="s">
        <v>240</v>
      </c>
      <c r="D26" s="127" t="s">
        <v>127</v>
      </c>
      <c r="E26" s="127" t="s">
        <v>128</v>
      </c>
      <c r="F26" s="127" t="s">
        <v>243</v>
      </c>
      <c r="G26" s="127" t="s">
        <v>244</v>
      </c>
      <c r="H26" s="133">
        <v>1000</v>
      </c>
      <c r="I26" s="133">
        <v>1000</v>
      </c>
      <c r="J26" s="133"/>
      <c r="K26" s="133"/>
      <c r="L26" s="133">
        <v>1000</v>
      </c>
      <c r="M26" s="127"/>
      <c r="N26" s="133"/>
      <c r="O26" s="133"/>
      <c r="P26" s="133"/>
      <c r="Q26" s="133"/>
      <c r="R26" s="133"/>
      <c r="S26" s="133"/>
      <c r="T26" s="133"/>
      <c r="U26" s="133"/>
      <c r="V26" s="133"/>
      <c r="W26" s="133"/>
    </row>
    <row r="27" s="1" customFormat="1" ht="53.25" customHeight="1" outlineLevel="1" spans="1:23">
      <c r="A27" s="127" t="s">
        <v>72</v>
      </c>
      <c r="B27" s="127" t="s">
        <v>239</v>
      </c>
      <c r="C27" s="127" t="s">
        <v>240</v>
      </c>
      <c r="D27" s="127" t="s">
        <v>129</v>
      </c>
      <c r="E27" s="127" t="s">
        <v>130</v>
      </c>
      <c r="F27" s="127" t="s">
        <v>243</v>
      </c>
      <c r="G27" s="127" t="s">
        <v>244</v>
      </c>
      <c r="H27" s="133">
        <v>1250</v>
      </c>
      <c r="I27" s="133">
        <v>1250</v>
      </c>
      <c r="J27" s="133"/>
      <c r="K27" s="133"/>
      <c r="L27" s="133">
        <v>1250</v>
      </c>
      <c r="M27" s="127"/>
      <c r="N27" s="133"/>
      <c r="O27" s="133"/>
      <c r="P27" s="133"/>
      <c r="Q27" s="133"/>
      <c r="R27" s="133"/>
      <c r="S27" s="133"/>
      <c r="T27" s="133"/>
      <c r="U27" s="133"/>
      <c r="V27" s="133"/>
      <c r="W27" s="133"/>
    </row>
    <row r="28" s="1" customFormat="1" ht="53.25" customHeight="1" outlineLevel="1" spans="1:23">
      <c r="A28" s="127" t="s">
        <v>72</v>
      </c>
      <c r="B28" s="127" t="s">
        <v>239</v>
      </c>
      <c r="C28" s="127" t="s">
        <v>240</v>
      </c>
      <c r="D28" s="127" t="s">
        <v>131</v>
      </c>
      <c r="E28" s="127" t="s">
        <v>132</v>
      </c>
      <c r="F28" s="127" t="s">
        <v>245</v>
      </c>
      <c r="G28" s="127" t="s">
        <v>246</v>
      </c>
      <c r="H28" s="133">
        <v>16385</v>
      </c>
      <c r="I28" s="133">
        <v>16385</v>
      </c>
      <c r="J28" s="133"/>
      <c r="K28" s="133"/>
      <c r="L28" s="133">
        <v>16385</v>
      </c>
      <c r="M28" s="127"/>
      <c r="N28" s="133"/>
      <c r="O28" s="133"/>
      <c r="P28" s="133"/>
      <c r="Q28" s="133"/>
      <c r="R28" s="133"/>
      <c r="S28" s="133"/>
      <c r="T28" s="133"/>
      <c r="U28" s="133"/>
      <c r="V28" s="133"/>
      <c r="W28" s="133"/>
    </row>
    <row r="29" s="1" customFormat="1" ht="53.25" customHeight="1" outlineLevel="1" spans="1:23">
      <c r="A29" s="127" t="s">
        <v>72</v>
      </c>
      <c r="B29" s="127" t="s">
        <v>239</v>
      </c>
      <c r="C29" s="127" t="s">
        <v>240</v>
      </c>
      <c r="D29" s="127" t="s">
        <v>133</v>
      </c>
      <c r="E29" s="127" t="s">
        <v>134</v>
      </c>
      <c r="F29" s="127" t="s">
        <v>247</v>
      </c>
      <c r="G29" s="127" t="s">
        <v>248</v>
      </c>
      <c r="H29" s="133">
        <v>1639</v>
      </c>
      <c r="I29" s="133">
        <v>1639</v>
      </c>
      <c r="J29" s="133"/>
      <c r="K29" s="133"/>
      <c r="L29" s="133">
        <v>1639</v>
      </c>
      <c r="M29" s="127"/>
      <c r="N29" s="133"/>
      <c r="O29" s="133"/>
      <c r="P29" s="133"/>
      <c r="Q29" s="133"/>
      <c r="R29" s="133"/>
      <c r="S29" s="133"/>
      <c r="T29" s="133"/>
      <c r="U29" s="133"/>
      <c r="V29" s="133"/>
      <c r="W29" s="133"/>
    </row>
    <row r="30" s="1" customFormat="1" ht="53.25" customHeight="1" outlineLevel="1" spans="1:23">
      <c r="A30" s="127" t="s">
        <v>72</v>
      </c>
      <c r="B30" s="127" t="s">
        <v>239</v>
      </c>
      <c r="C30" s="127" t="s">
        <v>240</v>
      </c>
      <c r="D30" s="127" t="s">
        <v>122</v>
      </c>
      <c r="E30" s="127" t="s">
        <v>121</v>
      </c>
      <c r="F30" s="127" t="s">
        <v>247</v>
      </c>
      <c r="G30" s="127" t="s">
        <v>248</v>
      </c>
      <c r="H30" s="133">
        <v>2908</v>
      </c>
      <c r="I30" s="133">
        <v>2908</v>
      </c>
      <c r="J30" s="133"/>
      <c r="K30" s="133"/>
      <c r="L30" s="133">
        <v>2908</v>
      </c>
      <c r="M30" s="127"/>
      <c r="N30" s="133"/>
      <c r="O30" s="133"/>
      <c r="P30" s="133"/>
      <c r="Q30" s="133"/>
      <c r="R30" s="133"/>
      <c r="S30" s="133"/>
      <c r="T30" s="133"/>
      <c r="U30" s="133"/>
      <c r="V30" s="133"/>
      <c r="W30" s="133"/>
    </row>
    <row r="31" s="1" customFormat="1" ht="53.25" customHeight="1" outlineLevel="1" spans="1:23">
      <c r="A31" s="127" t="s">
        <v>72</v>
      </c>
      <c r="B31" s="127" t="s">
        <v>239</v>
      </c>
      <c r="C31" s="127" t="s">
        <v>240</v>
      </c>
      <c r="D31" s="127" t="s">
        <v>133</v>
      </c>
      <c r="E31" s="127" t="s">
        <v>134</v>
      </c>
      <c r="F31" s="127" t="s">
        <v>247</v>
      </c>
      <c r="G31" s="127" t="s">
        <v>248</v>
      </c>
      <c r="H31" s="133">
        <v>3278</v>
      </c>
      <c r="I31" s="133">
        <v>3278</v>
      </c>
      <c r="J31" s="133"/>
      <c r="K31" s="133"/>
      <c r="L31" s="133">
        <v>3278</v>
      </c>
      <c r="M31" s="127"/>
      <c r="N31" s="133"/>
      <c r="O31" s="133"/>
      <c r="P31" s="133"/>
      <c r="Q31" s="133"/>
      <c r="R31" s="133"/>
      <c r="S31" s="133"/>
      <c r="T31" s="133"/>
      <c r="U31" s="133"/>
      <c r="V31" s="133"/>
      <c r="W31" s="133"/>
    </row>
    <row r="32" s="1" customFormat="1" ht="53.25" customHeight="1" outlineLevel="1" spans="1:23">
      <c r="A32" s="127" t="s">
        <v>72</v>
      </c>
      <c r="B32" s="127" t="s">
        <v>249</v>
      </c>
      <c r="C32" s="127" t="s">
        <v>140</v>
      </c>
      <c r="D32" s="127" t="s">
        <v>139</v>
      </c>
      <c r="E32" s="127" t="s">
        <v>140</v>
      </c>
      <c r="F32" s="127" t="s">
        <v>250</v>
      </c>
      <c r="G32" s="127" t="s">
        <v>140</v>
      </c>
      <c r="H32" s="133">
        <v>98316</v>
      </c>
      <c r="I32" s="133">
        <v>98316</v>
      </c>
      <c r="J32" s="133"/>
      <c r="K32" s="133"/>
      <c r="L32" s="133">
        <v>98316</v>
      </c>
      <c r="M32" s="127"/>
      <c r="N32" s="133"/>
      <c r="O32" s="133"/>
      <c r="P32" s="133"/>
      <c r="Q32" s="133"/>
      <c r="R32" s="133"/>
      <c r="S32" s="133"/>
      <c r="T32" s="133"/>
      <c r="U32" s="133"/>
      <c r="V32" s="133"/>
      <c r="W32" s="133"/>
    </row>
    <row r="33" s="1" customFormat="1" ht="53.25" customHeight="1" outlineLevel="1" spans="1:23">
      <c r="A33" s="127" t="s">
        <v>72</v>
      </c>
      <c r="B33" s="127" t="s">
        <v>251</v>
      </c>
      <c r="C33" s="127" t="s">
        <v>252</v>
      </c>
      <c r="D33" s="127" t="s">
        <v>104</v>
      </c>
      <c r="E33" s="127" t="s">
        <v>105</v>
      </c>
      <c r="F33" s="127" t="s">
        <v>253</v>
      </c>
      <c r="G33" s="127" t="s">
        <v>254</v>
      </c>
      <c r="H33" s="133">
        <v>27000</v>
      </c>
      <c r="I33" s="133">
        <v>27000</v>
      </c>
      <c r="J33" s="133"/>
      <c r="K33" s="133"/>
      <c r="L33" s="133">
        <v>27000</v>
      </c>
      <c r="M33" s="127"/>
      <c r="N33" s="133"/>
      <c r="O33" s="133"/>
      <c r="P33" s="133"/>
      <c r="Q33" s="133"/>
      <c r="R33" s="133"/>
      <c r="S33" s="133"/>
      <c r="T33" s="133"/>
      <c r="U33" s="133"/>
      <c r="V33" s="133"/>
      <c r="W33" s="133"/>
    </row>
    <row r="34" s="1" customFormat="1" ht="53.25" customHeight="1" outlineLevel="1" spans="1:23">
      <c r="A34" s="127" t="s">
        <v>72</v>
      </c>
      <c r="B34" s="127" t="s">
        <v>255</v>
      </c>
      <c r="C34" s="127" t="s">
        <v>256</v>
      </c>
      <c r="D34" s="127" t="s">
        <v>104</v>
      </c>
      <c r="E34" s="127" t="s">
        <v>105</v>
      </c>
      <c r="F34" s="127" t="s">
        <v>257</v>
      </c>
      <c r="G34" s="127" t="s">
        <v>258</v>
      </c>
      <c r="H34" s="133">
        <v>30285</v>
      </c>
      <c r="I34" s="133">
        <v>30285</v>
      </c>
      <c r="J34" s="133"/>
      <c r="K34" s="133"/>
      <c r="L34" s="133">
        <v>30285</v>
      </c>
      <c r="M34" s="127"/>
      <c r="N34" s="133"/>
      <c r="O34" s="133"/>
      <c r="P34" s="133"/>
      <c r="Q34" s="133"/>
      <c r="R34" s="133"/>
      <c r="S34" s="133"/>
      <c r="T34" s="133"/>
      <c r="U34" s="133"/>
      <c r="V34" s="133"/>
      <c r="W34" s="133"/>
    </row>
    <row r="35" s="1" customFormat="1" ht="53.25" customHeight="1" outlineLevel="1" spans="1:23">
      <c r="A35" s="127" t="s">
        <v>72</v>
      </c>
      <c r="B35" s="127" t="s">
        <v>259</v>
      </c>
      <c r="C35" s="127" t="s">
        <v>260</v>
      </c>
      <c r="D35" s="127" t="s">
        <v>104</v>
      </c>
      <c r="E35" s="127" t="s">
        <v>105</v>
      </c>
      <c r="F35" s="127" t="s">
        <v>261</v>
      </c>
      <c r="G35" s="127" t="s">
        <v>262</v>
      </c>
      <c r="H35" s="133">
        <v>36720</v>
      </c>
      <c r="I35" s="133">
        <v>36720</v>
      </c>
      <c r="J35" s="133"/>
      <c r="K35" s="133"/>
      <c r="L35" s="133">
        <v>36720</v>
      </c>
      <c r="M35" s="127"/>
      <c r="N35" s="133"/>
      <c r="O35" s="133"/>
      <c r="P35" s="133"/>
      <c r="Q35" s="133"/>
      <c r="R35" s="133"/>
      <c r="S35" s="133"/>
      <c r="T35" s="133"/>
      <c r="U35" s="133"/>
      <c r="V35" s="133"/>
      <c r="W35" s="133"/>
    </row>
    <row r="36" s="1" customFormat="1" ht="53.25" customHeight="1" outlineLevel="1" spans="1:23">
      <c r="A36" s="127" t="s">
        <v>72</v>
      </c>
      <c r="B36" s="127" t="s">
        <v>263</v>
      </c>
      <c r="C36" s="127" t="s">
        <v>264</v>
      </c>
      <c r="D36" s="127" t="s">
        <v>118</v>
      </c>
      <c r="E36" s="127" t="s">
        <v>119</v>
      </c>
      <c r="F36" s="127" t="s">
        <v>265</v>
      </c>
      <c r="G36" s="127" t="s">
        <v>266</v>
      </c>
      <c r="H36" s="133">
        <v>12108</v>
      </c>
      <c r="I36" s="133">
        <v>12108</v>
      </c>
      <c r="J36" s="133"/>
      <c r="K36" s="133"/>
      <c r="L36" s="133">
        <v>12108</v>
      </c>
      <c r="M36" s="127"/>
      <c r="N36" s="133"/>
      <c r="O36" s="133"/>
      <c r="P36" s="133"/>
      <c r="Q36" s="133"/>
      <c r="R36" s="133"/>
      <c r="S36" s="133"/>
      <c r="T36" s="133"/>
      <c r="U36" s="133"/>
      <c r="V36" s="133"/>
      <c r="W36" s="133"/>
    </row>
    <row r="37" s="1" customFormat="1" ht="30.75" customHeight="1" spans="1:23">
      <c r="A37" s="35" t="s">
        <v>56</v>
      </c>
      <c r="B37" s="35"/>
      <c r="C37" s="35"/>
      <c r="D37" s="35"/>
      <c r="E37" s="35"/>
      <c r="F37" s="35"/>
      <c r="G37" s="35"/>
      <c r="H37" s="133">
        <v>1401814.6</v>
      </c>
      <c r="I37" s="133">
        <v>1401814.6</v>
      </c>
      <c r="J37" s="133"/>
      <c r="K37" s="133"/>
      <c r="L37" s="133">
        <v>1401814.6</v>
      </c>
      <c r="M37" s="133"/>
      <c r="N37" s="133"/>
      <c r="O37" s="133"/>
      <c r="P37" s="133"/>
      <c r="Q37" s="133"/>
      <c r="R37" s="133"/>
      <c r="S37" s="133"/>
      <c r="T37" s="133"/>
      <c r="U37" s="133"/>
      <c r="V37" s="133"/>
      <c r="W37" s="133"/>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workbookViewId="0">
      <pane ySplit="1" topLeftCell="A8" activePane="bottomLeft" state="frozen"/>
      <selection/>
      <selection pane="bottomLeft" activeCell="E9" sqref="E9"/>
    </sheetView>
  </sheetViews>
  <sheetFormatPr defaultColWidth="9" defaultRowHeight="15" customHeight="1"/>
  <cols>
    <col min="1" max="1" width="5" style="1" customWidth="1"/>
    <col min="2" max="2" width="6.75" style="1" customWidth="1"/>
    <col min="3" max="3" width="8.61666666666667" style="1" customWidth="1"/>
    <col min="4" max="4" width="9.25" style="1" customWidth="1"/>
    <col min="5" max="5" width="6" style="1" customWidth="1"/>
    <col min="6" max="6" width="6.375" style="1" customWidth="1"/>
    <col min="7" max="7" width="4.625" style="1" customWidth="1"/>
    <col min="8" max="8" width="5.11666666666667" style="1" customWidth="1"/>
    <col min="9" max="11" width="11.2416666666667" style="1" customWidth="1"/>
    <col min="12" max="12" width="6.375" style="1" customWidth="1"/>
    <col min="13" max="13" width="5.11666666666667" style="1" customWidth="1"/>
    <col min="14" max="16" width="4.125" style="1" customWidth="1"/>
    <col min="17" max="17" width="7" style="1" customWidth="1"/>
    <col min="18" max="18" width="9.625" style="1" customWidth="1"/>
    <col min="19" max="20" width="8.61666666666667" style="1" customWidth="1"/>
    <col min="21" max="21" width="6.625" style="1" customWidth="1"/>
    <col min="22" max="22" width="4.375" style="1" customWidth="1"/>
    <col min="23" max="23" width="9.625" style="1" customWidth="1"/>
    <col min="24" max="16384" width="9" style="1"/>
  </cols>
  <sheetData>
    <row r="1" s="1" customFormat="1" ht="18.75" customHeight="1" spans="1:23">
      <c r="A1" s="129" t="s">
        <v>267</v>
      </c>
      <c r="B1" s="129"/>
      <c r="C1" s="129"/>
      <c r="D1" s="129"/>
      <c r="E1" s="129"/>
      <c r="F1" s="129"/>
      <c r="G1" s="129"/>
      <c r="H1" s="129"/>
      <c r="I1" s="129"/>
      <c r="J1" s="129"/>
      <c r="K1" s="129"/>
      <c r="L1" s="129"/>
      <c r="M1" s="129"/>
      <c r="N1" s="129"/>
      <c r="O1" s="129"/>
      <c r="P1" s="129"/>
      <c r="Q1" s="129"/>
      <c r="R1" s="129"/>
      <c r="S1" s="129"/>
      <c r="T1" s="129"/>
      <c r="U1" s="129"/>
      <c r="V1" s="129"/>
      <c r="W1" s="129"/>
    </row>
    <row r="2" s="1" customFormat="1" ht="26.25" customHeight="1" spans="1:23">
      <c r="A2" s="125" t="s">
        <v>268</v>
      </c>
      <c r="B2" s="125"/>
      <c r="C2" s="125" t="s">
        <v>85</v>
      </c>
      <c r="D2" s="125"/>
      <c r="E2" s="125"/>
      <c r="F2" s="125"/>
      <c r="G2" s="125"/>
      <c r="H2" s="125"/>
      <c r="I2" s="125"/>
      <c r="J2" s="125"/>
      <c r="K2" s="125"/>
      <c r="L2" s="125"/>
      <c r="M2" s="125"/>
      <c r="N2" s="125"/>
      <c r="O2" s="125"/>
      <c r="P2" s="125"/>
      <c r="Q2" s="125"/>
      <c r="R2" s="125"/>
      <c r="S2" s="125"/>
      <c r="T2" s="125"/>
      <c r="U2" s="125"/>
      <c r="V2" s="125"/>
      <c r="W2" s="125"/>
    </row>
    <row r="3" s="1" customFormat="1" ht="18.75" customHeight="1" spans="1:23">
      <c r="A3" s="130" t="str">
        <f>"单位名称："&amp;"陇川县投资促进局"</f>
        <v>单位名称：陇川县投资促进局</v>
      </c>
      <c r="B3" s="130"/>
      <c r="C3" s="130"/>
      <c r="D3" s="130"/>
      <c r="E3" s="130"/>
      <c r="F3" s="130"/>
      <c r="G3" s="130"/>
      <c r="H3" s="131"/>
      <c r="I3" s="131"/>
      <c r="J3" s="131"/>
      <c r="K3" s="131"/>
      <c r="L3" s="131"/>
      <c r="M3" s="131"/>
      <c r="N3" s="131"/>
      <c r="O3" s="131"/>
      <c r="P3" s="131"/>
      <c r="Q3" s="131"/>
      <c r="R3" s="131"/>
      <c r="S3" s="131"/>
      <c r="T3" s="131"/>
      <c r="U3" s="131"/>
      <c r="V3" s="129" t="s">
        <v>53</v>
      </c>
      <c r="W3" s="129"/>
    </row>
    <row r="4" s="1" customFormat="1" ht="26.25" customHeight="1" spans="1:23">
      <c r="A4" s="132" t="s">
        <v>269</v>
      </c>
      <c r="B4" s="132" t="s">
        <v>195</v>
      </c>
      <c r="C4" s="132" t="s">
        <v>196</v>
      </c>
      <c r="D4" s="132" t="s">
        <v>270</v>
      </c>
      <c r="E4" s="132" t="s">
        <v>197</v>
      </c>
      <c r="F4" s="132" t="s">
        <v>198</v>
      </c>
      <c r="G4" s="132" t="s">
        <v>271</v>
      </c>
      <c r="H4" s="132" t="s">
        <v>272</v>
      </c>
      <c r="I4" s="132" t="s">
        <v>56</v>
      </c>
      <c r="J4" s="132" t="s">
        <v>273</v>
      </c>
      <c r="K4" s="132"/>
      <c r="L4" s="132"/>
      <c r="M4" s="132"/>
      <c r="N4" s="132" t="s">
        <v>207</v>
      </c>
      <c r="O4" s="132"/>
      <c r="P4" s="132"/>
      <c r="Q4" s="132" t="s">
        <v>63</v>
      </c>
      <c r="R4" s="132" t="s">
        <v>77</v>
      </c>
      <c r="S4" s="132"/>
      <c r="T4" s="132"/>
      <c r="U4" s="132"/>
      <c r="V4" s="132"/>
      <c r="W4" s="132"/>
    </row>
    <row r="5" s="1" customFormat="1" ht="26.2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s="1" customFormat="1" ht="26.25" customHeight="1" spans="1:23">
      <c r="A6" s="132"/>
      <c r="B6" s="132"/>
      <c r="C6" s="132"/>
      <c r="D6" s="132"/>
      <c r="E6" s="132"/>
      <c r="F6" s="132"/>
      <c r="G6" s="132"/>
      <c r="H6" s="132"/>
      <c r="I6" s="132"/>
      <c r="J6" s="132" t="s">
        <v>59</v>
      </c>
      <c r="K6" s="132" t="s">
        <v>274</v>
      </c>
      <c r="L6" s="132"/>
      <c r="M6" s="132"/>
      <c r="N6" s="132"/>
      <c r="O6" s="132"/>
      <c r="P6" s="132"/>
      <c r="Q6" s="132"/>
      <c r="R6" s="132"/>
      <c r="S6" s="132"/>
      <c r="T6" s="132"/>
      <c r="U6" s="132"/>
      <c r="V6" s="132"/>
      <c r="W6" s="132"/>
    </row>
    <row r="7" s="1" customFormat="1" ht="18.75"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209</v>
      </c>
      <c r="Q7" s="132" t="s">
        <v>210</v>
      </c>
      <c r="R7" s="132" t="s">
        <v>211</v>
      </c>
      <c r="S7" s="132" t="s">
        <v>212</v>
      </c>
      <c r="T7" s="132" t="s">
        <v>213</v>
      </c>
      <c r="U7" s="132" t="s">
        <v>214</v>
      </c>
      <c r="V7" s="132" t="s">
        <v>215</v>
      </c>
      <c r="W7" s="132" t="s">
        <v>216</v>
      </c>
    </row>
    <row r="8" s="1" customFormat="1" ht="52.5" customHeight="1" spans="1:23">
      <c r="A8" s="127"/>
      <c r="B8" s="127"/>
      <c r="C8" s="127" t="s">
        <v>275</v>
      </c>
      <c r="D8" s="127"/>
      <c r="E8" s="127"/>
      <c r="F8" s="127"/>
      <c r="G8" s="127"/>
      <c r="H8" s="127"/>
      <c r="I8" s="133">
        <v>1000000</v>
      </c>
      <c r="J8" s="133">
        <v>1000000</v>
      </c>
      <c r="K8" s="133">
        <v>1000000</v>
      </c>
      <c r="L8" s="133"/>
      <c r="M8" s="133"/>
      <c r="N8" s="133"/>
      <c r="O8" s="133"/>
      <c r="P8" s="133"/>
      <c r="Q8" s="133"/>
      <c r="R8" s="133"/>
      <c r="S8" s="133"/>
      <c r="T8" s="133"/>
      <c r="U8" s="133"/>
      <c r="V8" s="133"/>
      <c r="W8" s="133"/>
    </row>
    <row r="9" s="1" customFormat="1" ht="52.5" customHeight="1" outlineLevel="1" spans="1:23">
      <c r="A9" s="127" t="s">
        <v>276</v>
      </c>
      <c r="B9" s="127" t="s">
        <v>277</v>
      </c>
      <c r="C9" s="127" t="s">
        <v>275</v>
      </c>
      <c r="D9" s="127" t="s">
        <v>72</v>
      </c>
      <c r="E9" s="127" t="s">
        <v>108</v>
      </c>
      <c r="F9" s="127" t="s">
        <v>109</v>
      </c>
      <c r="G9" s="127" t="s">
        <v>257</v>
      </c>
      <c r="H9" s="127" t="s">
        <v>258</v>
      </c>
      <c r="I9" s="133">
        <v>489000</v>
      </c>
      <c r="J9" s="133">
        <v>489000</v>
      </c>
      <c r="K9" s="133">
        <v>489000</v>
      </c>
      <c r="L9" s="133"/>
      <c r="M9" s="133"/>
      <c r="N9" s="133"/>
      <c r="O9" s="133"/>
      <c r="P9" s="133"/>
      <c r="Q9" s="133"/>
      <c r="R9" s="133"/>
      <c r="S9" s="133"/>
      <c r="T9" s="133"/>
      <c r="U9" s="133"/>
      <c r="V9" s="133"/>
      <c r="W9" s="133"/>
    </row>
    <row r="10" s="1" customFormat="1" ht="52.5" customHeight="1" outlineLevel="1" spans="1:23">
      <c r="A10" s="127" t="s">
        <v>276</v>
      </c>
      <c r="B10" s="127" t="s">
        <v>277</v>
      </c>
      <c r="C10" s="127" t="s">
        <v>275</v>
      </c>
      <c r="D10" s="127" t="s">
        <v>72</v>
      </c>
      <c r="E10" s="127" t="s">
        <v>108</v>
      </c>
      <c r="F10" s="127" t="s">
        <v>109</v>
      </c>
      <c r="G10" s="127" t="s">
        <v>278</v>
      </c>
      <c r="H10" s="127" t="s">
        <v>279</v>
      </c>
      <c r="I10" s="133">
        <v>21400</v>
      </c>
      <c r="J10" s="133">
        <v>21400</v>
      </c>
      <c r="K10" s="133">
        <v>21400</v>
      </c>
      <c r="L10" s="133"/>
      <c r="M10" s="133"/>
      <c r="N10" s="127"/>
      <c r="O10" s="127"/>
      <c r="P10" s="127"/>
      <c r="Q10" s="133"/>
      <c r="R10" s="133"/>
      <c r="S10" s="133"/>
      <c r="T10" s="133"/>
      <c r="U10" s="133"/>
      <c r="V10" s="133"/>
      <c r="W10" s="133"/>
    </row>
    <row r="11" s="1" customFormat="1" ht="52.5" customHeight="1" outlineLevel="1" spans="1:23">
      <c r="A11" s="127" t="s">
        <v>276</v>
      </c>
      <c r="B11" s="127" t="s">
        <v>277</v>
      </c>
      <c r="C11" s="127" t="s">
        <v>275</v>
      </c>
      <c r="D11" s="127" t="s">
        <v>72</v>
      </c>
      <c r="E11" s="127" t="s">
        <v>108</v>
      </c>
      <c r="F11" s="127" t="s">
        <v>109</v>
      </c>
      <c r="G11" s="127" t="s">
        <v>280</v>
      </c>
      <c r="H11" s="127" t="s">
        <v>281</v>
      </c>
      <c r="I11" s="133">
        <v>50000</v>
      </c>
      <c r="J11" s="133">
        <v>50000</v>
      </c>
      <c r="K11" s="133">
        <v>50000</v>
      </c>
      <c r="L11" s="133"/>
      <c r="M11" s="133"/>
      <c r="N11" s="127"/>
      <c r="O11" s="127"/>
      <c r="P11" s="127"/>
      <c r="Q11" s="133"/>
      <c r="R11" s="133"/>
      <c r="S11" s="133"/>
      <c r="T11" s="133"/>
      <c r="U11" s="133"/>
      <c r="V11" s="133"/>
      <c r="W11" s="133"/>
    </row>
    <row r="12" s="1" customFormat="1" ht="52.5" customHeight="1" outlineLevel="1" spans="1:23">
      <c r="A12" s="127" t="s">
        <v>276</v>
      </c>
      <c r="B12" s="127" t="s">
        <v>277</v>
      </c>
      <c r="C12" s="127" t="s">
        <v>275</v>
      </c>
      <c r="D12" s="127" t="s">
        <v>72</v>
      </c>
      <c r="E12" s="127" t="s">
        <v>108</v>
      </c>
      <c r="F12" s="127" t="s">
        <v>109</v>
      </c>
      <c r="G12" s="127" t="s">
        <v>282</v>
      </c>
      <c r="H12" s="127" t="s">
        <v>189</v>
      </c>
      <c r="I12" s="133">
        <v>219600</v>
      </c>
      <c r="J12" s="133">
        <v>219600</v>
      </c>
      <c r="K12" s="133">
        <v>219600</v>
      </c>
      <c r="L12" s="133"/>
      <c r="M12" s="133"/>
      <c r="N12" s="127"/>
      <c r="O12" s="127"/>
      <c r="P12" s="127"/>
      <c r="Q12" s="133"/>
      <c r="R12" s="133"/>
      <c r="S12" s="133"/>
      <c r="T12" s="133"/>
      <c r="U12" s="133"/>
      <c r="V12" s="133"/>
      <c r="W12" s="133"/>
    </row>
    <row r="13" s="1" customFormat="1" ht="52.5" customHeight="1" outlineLevel="1" spans="1:23">
      <c r="A13" s="127" t="s">
        <v>276</v>
      </c>
      <c r="B13" s="127" t="s">
        <v>277</v>
      </c>
      <c r="C13" s="127" t="s">
        <v>275</v>
      </c>
      <c r="D13" s="127" t="s">
        <v>72</v>
      </c>
      <c r="E13" s="127" t="s">
        <v>108</v>
      </c>
      <c r="F13" s="127" t="s">
        <v>109</v>
      </c>
      <c r="G13" s="127" t="s">
        <v>283</v>
      </c>
      <c r="H13" s="127" t="s">
        <v>284</v>
      </c>
      <c r="I13" s="133">
        <v>150000</v>
      </c>
      <c r="J13" s="133">
        <v>150000</v>
      </c>
      <c r="K13" s="133">
        <v>150000</v>
      </c>
      <c r="L13" s="133"/>
      <c r="M13" s="133"/>
      <c r="N13" s="127"/>
      <c r="O13" s="127"/>
      <c r="P13" s="127"/>
      <c r="Q13" s="133"/>
      <c r="R13" s="133"/>
      <c r="S13" s="133"/>
      <c r="T13" s="133"/>
      <c r="U13" s="133"/>
      <c r="V13" s="133"/>
      <c r="W13" s="133"/>
    </row>
    <row r="14" s="1" customFormat="1" ht="52.5" customHeight="1" outlineLevel="1" spans="1:23">
      <c r="A14" s="127" t="s">
        <v>276</v>
      </c>
      <c r="B14" s="127" t="s">
        <v>277</v>
      </c>
      <c r="C14" s="127" t="s">
        <v>275</v>
      </c>
      <c r="D14" s="127" t="s">
        <v>72</v>
      </c>
      <c r="E14" s="127" t="s">
        <v>108</v>
      </c>
      <c r="F14" s="127" t="s">
        <v>109</v>
      </c>
      <c r="G14" s="127" t="s">
        <v>285</v>
      </c>
      <c r="H14" s="127" t="s">
        <v>286</v>
      </c>
      <c r="I14" s="133">
        <v>25000</v>
      </c>
      <c r="J14" s="133">
        <v>25000</v>
      </c>
      <c r="K14" s="133">
        <v>25000</v>
      </c>
      <c r="L14" s="133"/>
      <c r="M14" s="133"/>
      <c r="N14" s="127"/>
      <c r="O14" s="127"/>
      <c r="P14" s="127"/>
      <c r="Q14" s="133"/>
      <c r="R14" s="133"/>
      <c r="S14" s="133"/>
      <c r="T14" s="133"/>
      <c r="U14" s="133"/>
      <c r="V14" s="133"/>
      <c r="W14" s="133"/>
    </row>
    <row r="15" s="1" customFormat="1" ht="52.5" customHeight="1" outlineLevel="1" spans="1:23">
      <c r="A15" s="127" t="s">
        <v>276</v>
      </c>
      <c r="B15" s="127" t="s">
        <v>277</v>
      </c>
      <c r="C15" s="127" t="s">
        <v>275</v>
      </c>
      <c r="D15" s="127" t="s">
        <v>72</v>
      </c>
      <c r="E15" s="127" t="s">
        <v>108</v>
      </c>
      <c r="F15" s="127" t="s">
        <v>109</v>
      </c>
      <c r="G15" s="127" t="s">
        <v>261</v>
      </c>
      <c r="H15" s="127" t="s">
        <v>262</v>
      </c>
      <c r="I15" s="133">
        <v>20000</v>
      </c>
      <c r="J15" s="133">
        <v>20000</v>
      </c>
      <c r="K15" s="133">
        <v>20000</v>
      </c>
      <c r="L15" s="133"/>
      <c r="M15" s="133"/>
      <c r="N15" s="127"/>
      <c r="O15" s="127"/>
      <c r="P15" s="127"/>
      <c r="Q15" s="133"/>
      <c r="R15" s="133"/>
      <c r="S15" s="133"/>
      <c r="T15" s="133"/>
      <c r="U15" s="133"/>
      <c r="V15" s="133"/>
      <c r="W15" s="133"/>
    </row>
    <row r="16" s="1" customFormat="1" ht="52.5" customHeight="1" outlineLevel="1" spans="1:23">
      <c r="A16" s="127" t="s">
        <v>276</v>
      </c>
      <c r="B16" s="127" t="s">
        <v>277</v>
      </c>
      <c r="C16" s="127" t="s">
        <v>275</v>
      </c>
      <c r="D16" s="127" t="s">
        <v>72</v>
      </c>
      <c r="E16" s="127" t="s">
        <v>108</v>
      </c>
      <c r="F16" s="127" t="s">
        <v>109</v>
      </c>
      <c r="G16" s="127" t="s">
        <v>265</v>
      </c>
      <c r="H16" s="127" t="s">
        <v>266</v>
      </c>
      <c r="I16" s="133">
        <v>15000</v>
      </c>
      <c r="J16" s="133">
        <v>15000</v>
      </c>
      <c r="K16" s="133">
        <v>15000</v>
      </c>
      <c r="L16" s="133"/>
      <c r="M16" s="133"/>
      <c r="N16" s="127"/>
      <c r="O16" s="127"/>
      <c r="P16" s="127"/>
      <c r="Q16" s="133"/>
      <c r="R16" s="133"/>
      <c r="S16" s="133"/>
      <c r="T16" s="133"/>
      <c r="U16" s="133"/>
      <c r="V16" s="133"/>
      <c r="W16" s="133"/>
    </row>
    <row r="17" s="1" customFormat="1" ht="52.5" customHeight="1" outlineLevel="1" spans="1:23">
      <c r="A17" s="127" t="s">
        <v>276</v>
      </c>
      <c r="B17" s="127" t="s">
        <v>277</v>
      </c>
      <c r="C17" s="127" t="s">
        <v>275</v>
      </c>
      <c r="D17" s="127" t="s">
        <v>72</v>
      </c>
      <c r="E17" s="127" t="s">
        <v>108</v>
      </c>
      <c r="F17" s="127" t="s">
        <v>109</v>
      </c>
      <c r="G17" s="127" t="s">
        <v>287</v>
      </c>
      <c r="H17" s="127" t="s">
        <v>288</v>
      </c>
      <c r="I17" s="133">
        <v>10000</v>
      </c>
      <c r="J17" s="133">
        <v>10000</v>
      </c>
      <c r="K17" s="133">
        <v>10000</v>
      </c>
      <c r="L17" s="133"/>
      <c r="M17" s="133"/>
      <c r="N17" s="127"/>
      <c r="O17" s="127"/>
      <c r="P17" s="127"/>
      <c r="Q17" s="133"/>
      <c r="R17" s="133"/>
      <c r="S17" s="133"/>
      <c r="T17" s="133"/>
      <c r="U17" s="133"/>
      <c r="V17" s="133"/>
      <c r="W17" s="133"/>
    </row>
    <row r="18" s="1" customFormat="1" ht="30" customHeight="1" spans="1:23">
      <c r="A18" s="126" t="s">
        <v>56</v>
      </c>
      <c r="B18" s="126"/>
      <c r="C18" s="126"/>
      <c r="D18" s="126"/>
      <c r="E18" s="126"/>
      <c r="F18" s="126"/>
      <c r="G18" s="126"/>
      <c r="H18" s="126"/>
      <c r="I18" s="133">
        <v>1000000</v>
      </c>
      <c r="J18" s="133">
        <v>1000000</v>
      </c>
      <c r="K18" s="133">
        <v>1000000</v>
      </c>
      <c r="L18" s="133"/>
      <c r="M18" s="133"/>
      <c r="N18" s="133"/>
      <c r="O18" s="133"/>
      <c r="P18" s="133"/>
      <c r="Q18" s="133"/>
      <c r="R18" s="133"/>
      <c r="S18" s="133"/>
      <c r="T18" s="133"/>
      <c r="U18" s="133"/>
      <c r="V18" s="133"/>
      <c r="W18" s="133"/>
    </row>
  </sheetData>
  <mergeCells count="30">
    <mergeCell ref="A1:W1"/>
    <mergeCell ref="A2:W2"/>
    <mergeCell ref="A3:G3"/>
    <mergeCell ref="V3:W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H8" sqref="H8"/>
    </sheetView>
  </sheetViews>
  <sheetFormatPr defaultColWidth="9" defaultRowHeight="15" customHeight="1"/>
  <cols>
    <col min="1" max="1" width="12.5" style="1" customWidth="1"/>
    <col min="2" max="2" width="18.875" style="1" customWidth="1"/>
    <col min="3" max="9" width="12.5" style="1" customWidth="1"/>
    <col min="10" max="10" width="30" style="1" customWidth="1"/>
    <col min="11" max="16384" width="9" style="1"/>
  </cols>
  <sheetData>
    <row r="1" s="1" customFormat="1" ht="18.75" customHeight="1" spans="1:10">
      <c r="A1" s="124"/>
      <c r="B1" s="124"/>
      <c r="C1" s="124"/>
      <c r="D1" s="124"/>
      <c r="E1" s="124"/>
      <c r="F1" s="124"/>
      <c r="G1" s="124"/>
      <c r="H1" s="124"/>
      <c r="I1" s="124"/>
      <c r="J1" s="128" t="s">
        <v>289</v>
      </c>
    </row>
    <row r="2" s="1" customFormat="1" ht="34.5" customHeight="1" spans="1:10">
      <c r="A2" s="125" t="str">
        <f>"2025"&amp;"年项目支出绩效目标表"</f>
        <v>2025年项目支出绩效目标表</v>
      </c>
      <c r="B2" s="125"/>
      <c r="C2" s="125"/>
      <c r="D2" s="125"/>
      <c r="E2" s="125"/>
      <c r="F2" s="125"/>
      <c r="G2" s="125"/>
      <c r="H2" s="125"/>
      <c r="I2" s="125"/>
      <c r="J2" s="125"/>
    </row>
    <row r="3" s="1" customFormat="1" ht="18.75" customHeight="1" spans="1:10">
      <c r="A3" s="124" t="str">
        <f>"单位名称："&amp;"陇川县投资促进局"</f>
        <v>单位名称：陇川县投资促进局</v>
      </c>
      <c r="B3" s="124"/>
      <c r="C3" s="124"/>
      <c r="D3" s="124"/>
      <c r="E3" s="124"/>
      <c r="F3" s="124"/>
      <c r="G3" s="124"/>
      <c r="H3" s="124"/>
      <c r="I3" s="124"/>
      <c r="J3" s="124"/>
    </row>
    <row r="4" s="1" customFormat="1" ht="22.5" customHeight="1" spans="1:10">
      <c r="A4" s="126" t="s">
        <v>290</v>
      </c>
      <c r="B4" s="126" t="s">
        <v>291</v>
      </c>
      <c r="C4" s="126" t="s">
        <v>292</v>
      </c>
      <c r="D4" s="126" t="s">
        <v>293</v>
      </c>
      <c r="E4" s="126" t="s">
        <v>294</v>
      </c>
      <c r="F4" s="126" t="s">
        <v>295</v>
      </c>
      <c r="G4" s="126" t="s">
        <v>296</v>
      </c>
      <c r="H4" s="126" t="s">
        <v>297</v>
      </c>
      <c r="I4" s="126" t="s">
        <v>298</v>
      </c>
      <c r="J4" s="126" t="s">
        <v>299</v>
      </c>
    </row>
    <row r="5" s="1" customFormat="1" ht="22.5" customHeight="1" spans="1:10">
      <c r="A5" s="126" t="s">
        <v>85</v>
      </c>
      <c r="B5" s="126" t="s">
        <v>86</v>
      </c>
      <c r="C5" s="126" t="s">
        <v>87</v>
      </c>
      <c r="D5" s="126" t="s">
        <v>88</v>
      </c>
      <c r="E5" s="126" t="s">
        <v>89</v>
      </c>
      <c r="F5" s="126" t="s">
        <v>90</v>
      </c>
      <c r="G5" s="126" t="s">
        <v>91</v>
      </c>
      <c r="H5" s="126" t="s">
        <v>92</v>
      </c>
      <c r="I5" s="126" t="s">
        <v>93</v>
      </c>
      <c r="J5" s="126" t="s">
        <v>94</v>
      </c>
    </row>
    <row r="6" s="1" customFormat="1" ht="52.5" customHeight="1" spans="1:10">
      <c r="A6" s="126" t="s">
        <v>72</v>
      </c>
      <c r="B6" s="126"/>
      <c r="C6" s="126"/>
      <c r="D6" s="126"/>
      <c r="E6" s="126"/>
      <c r="F6" s="126"/>
      <c r="G6" s="126"/>
      <c r="H6" s="126"/>
      <c r="I6" s="126"/>
      <c r="J6" s="126"/>
    </row>
    <row r="7" s="1" customFormat="1" ht="108" customHeight="1" outlineLevel="1" spans="1:10">
      <c r="A7" s="127" t="s">
        <v>275</v>
      </c>
      <c r="B7" s="127" t="s">
        <v>300</v>
      </c>
      <c r="C7" s="127" t="s">
        <v>301</v>
      </c>
      <c r="D7" s="127" t="s">
        <v>302</v>
      </c>
      <c r="E7" s="127" t="s">
        <v>303</v>
      </c>
      <c r="F7" s="127" t="s">
        <v>304</v>
      </c>
      <c r="G7" s="126" t="s">
        <v>305</v>
      </c>
      <c r="H7" s="126" t="s">
        <v>306</v>
      </c>
      <c r="I7" s="127" t="s">
        <v>307</v>
      </c>
      <c r="J7" s="127" t="s">
        <v>308</v>
      </c>
    </row>
    <row r="8" s="1" customFormat="1" ht="153" customHeight="1" outlineLevel="1" spans="1:10">
      <c r="A8" s="127" t="s">
        <v>275</v>
      </c>
      <c r="B8" s="127" t="s">
        <v>300</v>
      </c>
      <c r="C8" s="127" t="s">
        <v>309</v>
      </c>
      <c r="D8" s="127" t="s">
        <v>310</v>
      </c>
      <c r="E8" s="127" t="s">
        <v>311</v>
      </c>
      <c r="F8" s="127" t="s">
        <v>304</v>
      </c>
      <c r="G8" s="126" t="s">
        <v>305</v>
      </c>
      <c r="H8" s="126" t="s">
        <v>306</v>
      </c>
      <c r="I8" s="127" t="s">
        <v>307</v>
      </c>
      <c r="J8" s="127" t="s">
        <v>308</v>
      </c>
    </row>
    <row r="9" s="1" customFormat="1" ht="162" customHeight="1" outlineLevel="1" spans="1:10">
      <c r="A9" s="127" t="s">
        <v>275</v>
      </c>
      <c r="B9" s="127" t="s">
        <v>300</v>
      </c>
      <c r="C9" s="127" t="s">
        <v>312</v>
      </c>
      <c r="D9" s="127" t="s">
        <v>313</v>
      </c>
      <c r="E9" s="127" t="s">
        <v>314</v>
      </c>
      <c r="F9" s="127" t="s">
        <v>304</v>
      </c>
      <c r="G9" s="126" t="s">
        <v>305</v>
      </c>
      <c r="H9" s="126" t="s">
        <v>306</v>
      </c>
      <c r="I9" s="127" t="s">
        <v>307</v>
      </c>
      <c r="J9" s="127" t="s">
        <v>308</v>
      </c>
    </row>
  </sheetData>
  <mergeCells count="4">
    <mergeCell ref="A2:J2"/>
    <mergeCell ref="A3:E3"/>
    <mergeCell ref="A7:A9"/>
    <mergeCell ref="B7:B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1.财务收支预算总表</vt:lpstr>
      <vt:lpstr>2.部门收入预算表</vt:lpstr>
      <vt:lpstr>3.部门支出预算表</vt:lpstr>
      <vt:lpstr>4.部门财政拨款收支预算总表</vt:lpstr>
      <vt:lpstr>5.一般公共预算支出预算表</vt:lpstr>
      <vt:lpstr>6.一般公共预算“三公”经费支出预算表</vt:lpstr>
      <vt:lpstr>7.部门基本支出预算表</vt:lpstr>
      <vt:lpstr>8.部门项目支出预算表</vt:lpstr>
      <vt:lpstr>9.部门项目支出绩效目标表</vt:lpstr>
      <vt:lpstr>10.部门政府性基金预算支出预算表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16.上级转移支付补助项目支出预算表</vt:lpstr>
      <vt:lpstr>17.部门项目中期规划预算表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p:lastModifiedBy>
  <dcterms:created xsi:type="dcterms:W3CDTF">2025-01-21T02:50:00Z</dcterms:created>
  <dcterms:modified xsi:type="dcterms:W3CDTF">2025-04-23T02:15:39Z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2052-12.1.0.20784</vt:lpwstr>
  </property>
</Properties>
</file>